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2120" windowHeight="8000" activeTab="0"/>
  </bookViews>
  <sheets>
    <sheet name="CRD unequal rep" sheetId="1" r:id="rId1"/>
    <sheet name="Example" sheetId="2" r:id="rId2"/>
  </sheets>
  <definedNames>
    <definedName name="_xlnm.Print_Area" localSheetId="0">'CRD unequal rep'!$A$106:$O$129</definedName>
  </definedNames>
  <calcPr fullCalcOnLoad="1"/>
</workbook>
</file>

<file path=xl/sharedStrings.xml><?xml version="1.0" encoding="utf-8"?>
<sst xmlns="http://schemas.openxmlformats.org/spreadsheetml/2006/main" count="56" uniqueCount="49">
  <si>
    <t>TOTAL</t>
  </si>
  <si>
    <t>MEAN</t>
  </si>
  <si>
    <t>TOTALSS</t>
  </si>
  <si>
    <t xml:space="preserve">CF = </t>
  </si>
  <si>
    <t>TSS =</t>
  </si>
  <si>
    <t xml:space="preserve">SS TREATMENT = </t>
  </si>
  <si>
    <t>SS ERROR =</t>
  </si>
  <si>
    <t>DF</t>
  </si>
  <si>
    <t>SS</t>
  </si>
  <si>
    <t>No. of Treatments</t>
  </si>
  <si>
    <t>No. observations</t>
  </si>
  <si>
    <t>R1</t>
  </si>
  <si>
    <t>R2</t>
  </si>
  <si>
    <t>R3</t>
  </si>
  <si>
    <t>Replication</t>
  </si>
  <si>
    <t>Treatment</t>
  </si>
  <si>
    <t>Sum</t>
  </si>
  <si>
    <t>Character Name</t>
  </si>
  <si>
    <t xml:space="preserve">ANOVA for </t>
  </si>
  <si>
    <t>F- value</t>
  </si>
  <si>
    <t>R4</t>
  </si>
  <si>
    <t>R5</t>
  </si>
  <si>
    <t>R6</t>
  </si>
  <si>
    <t>Mean</t>
  </si>
  <si>
    <t>Result</t>
  </si>
  <si>
    <t xml:space="preserve">Grand total                          </t>
  </si>
  <si>
    <t xml:space="preserve">Critical Difference          </t>
  </si>
  <si>
    <t xml:space="preserve">Root MSE                         </t>
  </si>
  <si>
    <t xml:space="preserve">Grand Mean              </t>
  </si>
  <si>
    <t xml:space="preserve">Coefficient Variation </t>
  </si>
  <si>
    <t xml:space="preserve">R Sqaure                     </t>
  </si>
  <si>
    <t>Error</t>
  </si>
  <si>
    <t>Completely Randomized Design for unequal replications</t>
  </si>
  <si>
    <t xml:space="preserve">SE(d)    </t>
  </si>
  <si>
    <t xml:space="preserve">SE(m)    </t>
  </si>
  <si>
    <t>p-value</t>
  </si>
  <si>
    <t>* conditions apply</t>
  </si>
  <si>
    <t>CRD for unequal replications</t>
  </si>
  <si>
    <t>Source</t>
  </si>
  <si>
    <t>TREATMENTS</t>
  </si>
  <si>
    <t>MS</t>
  </si>
  <si>
    <t>V1</t>
  </si>
  <si>
    <t>V2</t>
  </si>
  <si>
    <t>V3</t>
  </si>
  <si>
    <t>V4</t>
  </si>
  <si>
    <t>V5</t>
  </si>
  <si>
    <r>
      <t>D</t>
    </r>
    <r>
      <rPr>
        <b/>
        <sz val="11"/>
        <color indexed="10"/>
        <rFont val="Symbol"/>
        <family val="1"/>
      </rPr>
      <t>´</t>
    </r>
    <r>
      <rPr>
        <b/>
        <sz val="11"/>
        <color indexed="10"/>
        <rFont val="Arial"/>
        <family val="2"/>
      </rPr>
      <t>D Statfield</t>
    </r>
  </si>
  <si>
    <r>
      <t>Developed by:</t>
    </r>
    <r>
      <rPr>
        <b/>
        <sz val="11"/>
        <color indexed="10"/>
        <rFont val="Calibri"/>
        <family val="2"/>
      </rPr>
      <t xml:space="preserve"> Prof. Debasis Bhattacharya &amp; Dr D S Dhakre,  Visva-Bharati</t>
    </r>
  </si>
  <si>
    <t>Prof. Debasis Bhattacharya &amp; Dr D S Dhakre,  Visva-Bharati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</si>
</sst>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"/>
    <numFmt numFmtId="180" formatCode="0.00000"/>
    <numFmt numFmtId="181" formatCode="0.000"/>
    <numFmt numFmtId="182" formatCode="0.0%"/>
    <numFmt numFmtId="183" formatCode="0.00000000"/>
    <numFmt numFmtId="184" formatCode="0.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Arial"/>
      <family val="2"/>
    </font>
    <font>
      <b/>
      <sz val="10"/>
      <color indexed="36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indexed="31"/>
      <name val="Calibri"/>
      <family val="2"/>
    </font>
    <font>
      <b/>
      <sz val="11"/>
      <color indexed="31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1"/>
      <name val="Arial"/>
      <family val="2"/>
    </font>
    <font>
      <sz val="14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Symbo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Arial"/>
      <family val="2"/>
    </font>
    <font>
      <b/>
      <sz val="11"/>
      <color theme="3" tint="0.39998000860214233"/>
      <name val="Calibri"/>
      <family val="2"/>
    </font>
    <font>
      <b/>
      <sz val="10"/>
      <color theme="3" tint="0.39998000860214233"/>
      <name val="Arial"/>
      <family val="2"/>
    </font>
    <font>
      <b/>
      <sz val="10"/>
      <color rgb="FF7030A0"/>
      <name val="Arial"/>
      <family val="2"/>
    </font>
    <font>
      <b/>
      <sz val="10"/>
      <color theme="0"/>
      <name val="Arial"/>
      <family val="2"/>
    </font>
    <font>
      <sz val="11"/>
      <color theme="4" tint="0.7999799847602844"/>
      <name val="Calibri"/>
      <family val="2"/>
    </font>
    <font>
      <b/>
      <sz val="11"/>
      <color theme="4" tint="0.7999799847602844"/>
      <name val="Calibri"/>
      <family val="2"/>
    </font>
    <font>
      <b/>
      <sz val="10"/>
      <color rgb="FFFF0000"/>
      <name val="Arial"/>
      <family val="2"/>
    </font>
    <font>
      <sz val="11"/>
      <color rgb="FFC0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4" tint="0.7999799847602844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 horizontal="center"/>
      <protection hidden="1"/>
    </xf>
    <xf numFmtId="0" fontId="55" fillId="2" borderId="0" xfId="0" applyFont="1" applyFill="1" applyBorder="1" applyAlignment="1" applyProtection="1">
      <alignment/>
      <protection hidden="1"/>
    </xf>
    <xf numFmtId="0" fontId="55" fillId="2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/>
      <protection hidden="1"/>
    </xf>
    <xf numFmtId="0" fontId="44" fillId="2" borderId="0" xfId="0" applyFont="1" applyFill="1" applyBorder="1" applyAlignment="1" applyProtection="1">
      <alignment horizontal="center"/>
      <protection hidden="1"/>
    </xf>
    <xf numFmtId="0" fontId="57" fillId="2" borderId="0" xfId="0" applyFont="1" applyFill="1" applyBorder="1" applyAlignment="1" applyProtection="1">
      <alignment horizontal="left"/>
      <protection hidden="1"/>
    </xf>
    <xf numFmtId="0" fontId="58" fillId="2" borderId="0" xfId="0" applyFont="1" applyFill="1" applyBorder="1" applyAlignment="1" applyProtection="1">
      <alignment horizontal="center"/>
      <protection hidden="1"/>
    </xf>
    <xf numFmtId="0" fontId="59" fillId="33" borderId="0" xfId="0" applyFont="1" applyFill="1" applyBorder="1" applyAlignment="1" applyProtection="1">
      <alignment horizontal="center"/>
      <protection hidden="1"/>
    </xf>
    <xf numFmtId="2" fontId="59" fillId="33" borderId="0" xfId="0" applyNumberFormat="1" applyFont="1" applyFill="1" applyBorder="1" applyAlignment="1" applyProtection="1">
      <alignment horizontal="center"/>
      <protection hidden="1"/>
    </xf>
    <xf numFmtId="1" fontId="60" fillId="33" borderId="0" xfId="0" applyNumberFormat="1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right"/>
      <protection hidden="1"/>
    </xf>
    <xf numFmtId="2" fontId="0" fillId="34" borderId="0" xfId="0" applyNumberFormat="1" applyFill="1" applyBorder="1" applyAlignment="1" applyProtection="1">
      <alignment horizontal="right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61" fillId="34" borderId="0" xfId="0" applyFont="1" applyFill="1" applyBorder="1" applyAlignment="1" applyProtection="1">
      <alignment horizontal="center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30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2" fontId="30" fillId="34" borderId="0" xfId="0" applyNumberFormat="1" applyFont="1" applyFill="1" applyBorder="1" applyAlignment="1" applyProtection="1">
      <alignment horizontal="right"/>
      <protection hidden="1"/>
    </xf>
    <xf numFmtId="2" fontId="30" fillId="34" borderId="0" xfId="0" applyNumberFormat="1" applyFont="1" applyFill="1" applyBorder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 horizontal="right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2" fontId="4" fillId="34" borderId="0" xfId="0" applyNumberFormat="1" applyFont="1" applyFill="1" applyBorder="1" applyAlignment="1" applyProtection="1">
      <alignment horizontal="right"/>
      <protection hidden="1"/>
    </xf>
    <xf numFmtId="2" fontId="6" fillId="34" borderId="0" xfId="0" applyNumberFormat="1" applyFont="1" applyFill="1" applyBorder="1" applyAlignment="1" applyProtection="1">
      <alignment horizontal="left"/>
      <protection hidden="1"/>
    </xf>
    <xf numFmtId="10" fontId="4" fillId="34" borderId="0" xfId="58" applyNumberFormat="1" applyFont="1" applyFill="1" applyBorder="1" applyAlignment="1" applyProtection="1">
      <alignment horizontal="right"/>
      <protection hidden="1"/>
    </xf>
    <xf numFmtId="9" fontId="62" fillId="34" borderId="0" xfId="0" applyNumberFormat="1" applyFont="1" applyFill="1" applyBorder="1" applyAlignment="1" applyProtection="1">
      <alignment/>
      <protection hidden="1"/>
    </xf>
    <xf numFmtId="2" fontId="41" fillId="34" borderId="0" xfId="0" applyNumberFormat="1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right"/>
      <protection hidden="1"/>
    </xf>
    <xf numFmtId="9" fontId="3" fillId="34" borderId="12" xfId="0" applyNumberFormat="1" applyFont="1" applyFill="1" applyBorder="1" applyAlignment="1" applyProtection="1">
      <alignment horizontal="center"/>
      <protection hidden="1"/>
    </xf>
    <xf numFmtId="2" fontId="63" fillId="34" borderId="12" xfId="0" applyNumberFormat="1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30" fillId="34" borderId="12" xfId="0" applyFont="1" applyFill="1" applyBorder="1" applyAlignment="1" applyProtection="1">
      <alignment/>
      <protection hidden="1"/>
    </xf>
    <xf numFmtId="0" fontId="30" fillId="34" borderId="12" xfId="0" applyFont="1" applyFill="1" applyBorder="1" applyAlignment="1" applyProtection="1">
      <alignment horizontal="right"/>
      <protection hidden="1"/>
    </xf>
    <xf numFmtId="2" fontId="30" fillId="34" borderId="12" xfId="0" applyNumberFormat="1" applyFont="1" applyFill="1" applyBorder="1" applyAlignment="1" applyProtection="1">
      <alignment horizontal="right"/>
      <protection hidden="1"/>
    </xf>
    <xf numFmtId="181" fontId="30" fillId="34" borderId="12" xfId="0" applyNumberFormat="1" applyFont="1" applyFill="1" applyBorder="1" applyAlignment="1" applyProtection="1">
      <alignment horizontal="center"/>
      <protection hidden="1"/>
    </xf>
    <xf numFmtId="0" fontId="30" fillId="34" borderId="12" xfId="0" applyFont="1" applyFill="1" applyBorder="1" applyAlignment="1" applyProtection="1">
      <alignment horizontal="center"/>
      <protection hidden="1"/>
    </xf>
    <xf numFmtId="0" fontId="63" fillId="2" borderId="10" xfId="0" applyFont="1" applyFill="1" applyBorder="1" applyAlignment="1" applyProtection="1">
      <alignment/>
      <protection hidden="1"/>
    </xf>
    <xf numFmtId="0" fontId="63" fillId="2" borderId="0" xfId="0" applyFont="1" applyFill="1" applyBorder="1" applyAlignment="1" applyProtection="1">
      <alignment/>
      <protection hidden="1"/>
    </xf>
    <xf numFmtId="0" fontId="63" fillId="2" borderId="10" xfId="0" applyFont="1" applyFill="1" applyBorder="1" applyAlignment="1" applyProtection="1">
      <alignment horizontal="center"/>
      <protection hidden="1"/>
    </xf>
    <xf numFmtId="2" fontId="63" fillId="2" borderId="0" xfId="0" applyNumberFormat="1" applyFont="1" applyFill="1" applyAlignment="1" applyProtection="1">
      <alignment/>
      <protection hidden="1"/>
    </xf>
    <xf numFmtId="2" fontId="63" fillId="2" borderId="0" xfId="0" applyNumberFormat="1" applyFont="1" applyFill="1" applyBorder="1" applyAlignment="1" applyProtection="1">
      <alignment/>
      <protection hidden="1"/>
    </xf>
    <xf numFmtId="0" fontId="64" fillId="2" borderId="11" xfId="0" applyFont="1" applyFill="1" applyBorder="1" applyAlignment="1" applyProtection="1">
      <alignment horizontal="center"/>
      <protection hidden="1"/>
    </xf>
    <xf numFmtId="2" fontId="64" fillId="2" borderId="11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4" fillId="34" borderId="0" xfId="0" applyNumberFormat="1" applyFont="1" applyFill="1" applyBorder="1" applyAlignment="1" applyProtection="1">
      <alignment horizontal="center"/>
      <protection hidden="1"/>
    </xf>
    <xf numFmtId="2" fontId="65" fillId="34" borderId="0" xfId="0" applyNumberFormat="1" applyFont="1" applyFill="1" applyBorder="1" applyAlignment="1" applyProtection="1">
      <alignment horizontal="right"/>
      <protection hidden="1"/>
    </xf>
    <xf numFmtId="181" fontId="4" fillId="34" borderId="0" xfId="0" applyNumberFormat="1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/>
      <protection hidden="1"/>
    </xf>
    <xf numFmtId="0" fontId="66" fillId="2" borderId="0" xfId="0" applyFont="1" applyFill="1" applyBorder="1" applyAlignment="1" applyProtection="1">
      <alignment horizontal="center"/>
      <protection hidden="1"/>
    </xf>
    <xf numFmtId="0" fontId="67" fillId="34" borderId="0" xfId="0" applyFont="1" applyFill="1" applyBorder="1" applyAlignment="1" applyProtection="1">
      <alignment horizontal="center"/>
      <protection hidden="1"/>
    </xf>
    <xf numFmtId="0" fontId="62" fillId="34" borderId="0" xfId="0" applyFont="1" applyFill="1" applyBorder="1" applyAlignment="1" applyProtection="1">
      <alignment horizontal="center"/>
      <protection hidden="1"/>
    </xf>
    <xf numFmtId="0" fontId="67" fillId="34" borderId="0" xfId="0" applyFont="1" applyFill="1" applyBorder="1" applyAlignment="1" applyProtection="1">
      <alignment horizontal="left"/>
      <protection hidden="1"/>
    </xf>
    <xf numFmtId="2" fontId="67" fillId="34" borderId="0" xfId="0" applyNumberFormat="1" applyFont="1" applyFill="1" applyBorder="1" applyAlignment="1" applyProtection="1">
      <alignment horizontal="right"/>
      <protection hidden="1"/>
    </xf>
    <xf numFmtId="2" fontId="41" fillId="34" borderId="0" xfId="0" applyNumberFormat="1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/>
      <protection hidden="1"/>
    </xf>
    <xf numFmtId="2" fontId="0" fillId="2" borderId="0" xfId="0" applyNumberFormat="1" applyFont="1" applyFill="1" applyBorder="1" applyAlignment="1" applyProtection="1">
      <alignment/>
      <protection hidden="1"/>
    </xf>
    <xf numFmtId="1" fontId="68" fillId="2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1" fontId="69" fillId="2" borderId="0" xfId="0" applyNumberFormat="1" applyFont="1" applyFill="1" applyBorder="1" applyAlignment="1" applyProtection="1">
      <alignment horizontal="center"/>
      <protection hidden="1"/>
    </xf>
    <xf numFmtId="1" fontId="69" fillId="2" borderId="11" xfId="0" applyNumberFormat="1" applyFon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1" fontId="69" fillId="34" borderId="0" xfId="0" applyNumberFormat="1" applyFont="1" applyFill="1" applyBorder="1" applyAlignment="1" applyProtection="1">
      <alignment horizontal="center"/>
      <protection hidden="1"/>
    </xf>
    <xf numFmtId="1" fontId="69" fillId="34" borderId="11" xfId="0" applyNumberFormat="1" applyFont="1" applyFill="1" applyBorder="1" applyAlignment="1" applyProtection="1">
      <alignment horizontal="center"/>
      <protection hidden="1"/>
    </xf>
    <xf numFmtId="0" fontId="69" fillId="34" borderId="11" xfId="0" applyFont="1" applyFill="1" applyBorder="1" applyAlignment="1" applyProtection="1">
      <alignment horizontal="center"/>
      <protection hidden="1"/>
    </xf>
    <xf numFmtId="2" fontId="0" fillId="34" borderId="0" xfId="0" applyNumberFormat="1" applyFon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66" fillId="34" borderId="14" xfId="0" applyFont="1" applyFill="1" applyBorder="1" applyAlignment="1" applyProtection="1">
      <alignment/>
      <protection hidden="1"/>
    </xf>
    <xf numFmtId="0" fontId="55" fillId="0" borderId="14" xfId="0" applyFont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2" fontId="0" fillId="34" borderId="14" xfId="0" applyNumberForma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30" fillId="34" borderId="14" xfId="0" applyFont="1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34" borderId="17" xfId="0" applyFill="1" applyBorder="1" applyAlignment="1" applyProtection="1">
      <alignment horizontal="center"/>
      <protection hidden="1"/>
    </xf>
    <xf numFmtId="1" fontId="70" fillId="2" borderId="0" xfId="0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2" fontId="0" fillId="34" borderId="17" xfId="0" applyNumberFormat="1" applyFill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63" fillId="2" borderId="0" xfId="0" applyFont="1" applyFill="1" applyBorder="1" applyAlignment="1" applyProtection="1">
      <alignment horizontal="left"/>
      <protection hidden="1"/>
    </xf>
    <xf numFmtId="0" fontId="6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38" fillId="2" borderId="21" xfId="0" applyFont="1" applyFill="1" applyBorder="1" applyAlignment="1" applyProtection="1">
      <alignment horizontal="center"/>
      <protection hidden="1"/>
    </xf>
    <xf numFmtId="0" fontId="38" fillId="2" borderId="22" xfId="0" applyFont="1" applyFill="1" applyBorder="1" applyAlignment="1" applyProtection="1">
      <alignment horizontal="center"/>
      <protection hidden="1"/>
    </xf>
    <xf numFmtId="0" fontId="38" fillId="2" borderId="23" xfId="0" applyFont="1" applyFill="1" applyBorder="1" applyAlignment="1" applyProtection="1">
      <alignment horizontal="center"/>
      <protection hidden="1"/>
    </xf>
    <xf numFmtId="0" fontId="6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41" fillId="34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/>
      <protection hidden="1"/>
    </xf>
    <xf numFmtId="0" fontId="71" fillId="6" borderId="0" xfId="0" applyFont="1" applyFill="1" applyAlignment="1" applyProtection="1">
      <alignment vertical="center"/>
      <protection hidden="1"/>
    </xf>
    <xf numFmtId="0" fontId="55" fillId="6" borderId="0" xfId="0" applyFont="1" applyFill="1" applyAlignment="1" applyProtection="1">
      <alignment vertical="center"/>
      <protection hidden="1"/>
    </xf>
    <xf numFmtId="0" fontId="72" fillId="0" borderId="0" xfId="0" applyFont="1" applyAlignment="1" applyProtection="1">
      <alignment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2425"/>
          <c:y val="0.04325"/>
          <c:w val="0.94875"/>
          <c:h val="0.90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'CRD unequal rep'!$C$10:$C$39</c:f>
              <c:strCache/>
            </c:strRef>
          </c:cat>
          <c:val>
            <c:numRef>
              <c:f>'CRD unequal rep'!$K$10:$K$39</c:f>
              <c:numCache/>
            </c:numRef>
          </c:val>
          <c:shape val="cone"/>
        </c:ser>
        <c:shape val="cone"/>
        <c:axId val="56586104"/>
        <c:axId val="39512889"/>
      </c:bar3D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889"/>
        <c:crosses val="autoZero"/>
        <c:auto val="1"/>
        <c:lblOffset val="100"/>
        <c:tickLblSkip val="1"/>
        <c:noMultiLvlLbl val="0"/>
      </c:catAx>
      <c:valAx>
        <c:axId val="39512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861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116</xdr:row>
      <xdr:rowOff>38100</xdr:rowOff>
    </xdr:from>
    <xdr:to>
      <xdr:col>11</xdr:col>
      <xdr:colOff>590550</xdr:colOff>
      <xdr:row>128</xdr:row>
      <xdr:rowOff>47625</xdr:rowOff>
    </xdr:to>
    <xdr:graphicFrame>
      <xdr:nvGraphicFramePr>
        <xdr:cNvPr id="1" name="Chart 5"/>
        <xdr:cNvGraphicFramePr/>
      </xdr:nvGraphicFramePr>
      <xdr:xfrm>
        <a:off x="209550" y="15468600"/>
        <a:ext cx="6991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showGridLines="0" showRowColHeaders="0" tabSelected="1" workbookViewId="0" topLeftCell="A1">
      <selection activeCell="M10" sqref="M10"/>
    </sheetView>
  </sheetViews>
  <sheetFormatPr defaultColWidth="9.140625" defaultRowHeight="15"/>
  <cols>
    <col min="1" max="1" width="5.421875" style="1" customWidth="1"/>
    <col min="2" max="2" width="11.421875" style="1" customWidth="1"/>
    <col min="3" max="3" width="13.00390625" style="1" customWidth="1"/>
    <col min="4" max="4" width="11.7109375" style="1" customWidth="1"/>
    <col min="5" max="5" width="9.28125" style="1" customWidth="1"/>
    <col min="6" max="6" width="10.8515625" style="1" customWidth="1"/>
    <col min="7" max="7" width="6.8515625" style="1" customWidth="1"/>
    <col min="8" max="8" width="8.140625" style="1" customWidth="1"/>
    <col min="9" max="9" width="5.140625" style="1" customWidth="1"/>
    <col min="10" max="10" width="8.140625" style="1" customWidth="1"/>
    <col min="11" max="16384" width="9.140625" style="1" customWidth="1"/>
  </cols>
  <sheetData>
    <row r="1" spans="1:11" ht="18">
      <c r="A1" s="109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14.25">
      <c r="A2" s="11"/>
      <c r="B2" s="12"/>
      <c r="C2" s="117"/>
      <c r="D2" s="16"/>
      <c r="E2" s="17"/>
      <c r="F2" s="18"/>
      <c r="G2" s="12"/>
      <c r="H2" s="12"/>
      <c r="I2" s="12"/>
      <c r="J2" s="12"/>
      <c r="K2" s="13"/>
    </row>
    <row r="3" spans="1:11" ht="14.25">
      <c r="A3" s="2"/>
      <c r="B3" s="8"/>
      <c r="C3" s="118" t="s">
        <v>46</v>
      </c>
      <c r="D3" s="104"/>
      <c r="E3" s="105"/>
      <c r="F3" s="112" t="s">
        <v>10</v>
      </c>
      <c r="G3" s="112"/>
      <c r="H3" s="104">
        <f>COUNT(D10:I39)</f>
        <v>0</v>
      </c>
      <c r="I3" s="57"/>
      <c r="J3" s="57"/>
      <c r="K3" s="4"/>
    </row>
    <row r="4" spans="1:11" ht="14.25">
      <c r="A4" s="2"/>
      <c r="B4" s="8"/>
      <c r="C4" s="119" t="s">
        <v>47</v>
      </c>
      <c r="D4" s="106"/>
      <c r="E4" s="57"/>
      <c r="F4" s="57"/>
      <c r="G4" s="57"/>
      <c r="H4" s="106"/>
      <c r="I4" s="57"/>
      <c r="J4" s="57"/>
      <c r="K4" s="4"/>
    </row>
    <row r="5" spans="1:11" ht="14.25">
      <c r="A5" s="2"/>
      <c r="B5" s="8"/>
      <c r="C5" s="113" t="s">
        <v>9</v>
      </c>
      <c r="D5" s="113"/>
      <c r="E5" s="108"/>
      <c r="F5" s="3"/>
      <c r="G5" s="3"/>
      <c r="H5" s="57"/>
      <c r="I5" s="57"/>
      <c r="J5" s="57"/>
      <c r="K5" s="4"/>
    </row>
    <row r="6" spans="1:11" ht="14.25">
      <c r="A6" s="2"/>
      <c r="B6" s="8"/>
      <c r="C6" s="9"/>
      <c r="D6" s="106"/>
      <c r="E6" s="57"/>
      <c r="F6" s="3"/>
      <c r="G6" s="3"/>
      <c r="H6" s="57"/>
      <c r="I6" s="57"/>
      <c r="J6" s="62"/>
      <c r="K6" s="4"/>
    </row>
    <row r="7" spans="1:11" ht="14.25">
      <c r="A7" s="2"/>
      <c r="B7" s="3"/>
      <c r="C7" s="106" t="s">
        <v>17</v>
      </c>
      <c r="D7" s="57"/>
      <c r="E7" s="116"/>
      <c r="F7" s="116"/>
      <c r="G7" s="116"/>
      <c r="H7" s="57"/>
      <c r="I7" s="57"/>
      <c r="J7" s="57"/>
      <c r="K7" s="4"/>
    </row>
    <row r="8" spans="1:11" ht="14.25">
      <c r="A8" s="2"/>
      <c r="B8" s="3"/>
      <c r="C8" s="3"/>
      <c r="D8" s="114" t="s">
        <v>14</v>
      </c>
      <c r="E8" s="114"/>
      <c r="F8" s="114"/>
      <c r="G8" s="5"/>
      <c r="H8" s="5"/>
      <c r="I8" s="57"/>
      <c r="J8" s="57"/>
      <c r="K8" s="6"/>
    </row>
    <row r="9" spans="1:11" ht="14.25">
      <c r="A9" s="50"/>
      <c r="B9" s="51"/>
      <c r="C9" s="7" t="s">
        <v>15</v>
      </c>
      <c r="D9" s="7" t="s">
        <v>11</v>
      </c>
      <c r="E9" s="7" t="s">
        <v>12</v>
      </c>
      <c r="F9" s="7" t="s">
        <v>13</v>
      </c>
      <c r="G9" s="7" t="s">
        <v>20</v>
      </c>
      <c r="H9" s="7" t="s">
        <v>21</v>
      </c>
      <c r="I9" s="7" t="s">
        <v>22</v>
      </c>
      <c r="J9" s="19" t="s">
        <v>16</v>
      </c>
      <c r="K9" s="55" t="s">
        <v>1</v>
      </c>
    </row>
    <row r="10" spans="1:11" ht="14.25">
      <c r="A10" s="52">
        <f>COUNT(D10:I10)</f>
        <v>0</v>
      </c>
      <c r="B10" s="53">
        <f>IF(J10=0,0,J10^2/A10)</f>
        <v>0</v>
      </c>
      <c r="C10" s="7" t="str">
        <f>IF(D10=0," "," T1")</f>
        <v> </v>
      </c>
      <c r="D10" s="102"/>
      <c r="E10" s="102"/>
      <c r="F10" s="102"/>
      <c r="G10" s="100"/>
      <c r="H10" s="100"/>
      <c r="I10" s="100"/>
      <c r="J10" s="20">
        <f>IF(SUM(D10:I10)=0,0,SUM(D10:I10))</f>
        <v>0</v>
      </c>
      <c r="K10" s="56" t="str">
        <f>IF(J10=0," ",AVERAGE(D10:I10))</f>
        <v> </v>
      </c>
    </row>
    <row r="11" spans="1:11" ht="14.25">
      <c r="A11" s="52">
        <f aca="true" t="shared" si="0" ref="A11:A39">COUNT(D11:I11)</f>
        <v>0</v>
      </c>
      <c r="B11" s="53">
        <f aca="true" t="shared" si="1" ref="B11:B39">IF(J11=0,0,J11^2/A11)</f>
        <v>0</v>
      </c>
      <c r="C11" s="7" t="str">
        <f>IF(D11=0," ","T2")</f>
        <v> </v>
      </c>
      <c r="D11" s="102"/>
      <c r="E11" s="102"/>
      <c r="F11" s="102"/>
      <c r="G11" s="100"/>
      <c r="H11" s="100"/>
      <c r="I11" s="100"/>
      <c r="J11" s="20">
        <f aca="true" t="shared" si="2" ref="J11:J39">IF(SUM(D11:I11)=0,0,SUM(D11:I11))</f>
        <v>0</v>
      </c>
      <c r="K11" s="56" t="str">
        <f aca="true" t="shared" si="3" ref="K11:K39">IF(J11=0," ",AVERAGE(D11:I11))</f>
        <v> </v>
      </c>
    </row>
    <row r="12" spans="1:11" ht="14.25">
      <c r="A12" s="52">
        <f t="shared" si="0"/>
        <v>0</v>
      </c>
      <c r="B12" s="53">
        <f t="shared" si="1"/>
        <v>0</v>
      </c>
      <c r="C12" s="7" t="str">
        <f>IF(D12=0," ","T3")</f>
        <v> </v>
      </c>
      <c r="D12" s="103"/>
      <c r="E12" s="103"/>
      <c r="F12" s="103"/>
      <c r="G12" s="100"/>
      <c r="H12" s="100"/>
      <c r="I12" s="100"/>
      <c r="J12" s="20">
        <f t="shared" si="2"/>
        <v>0</v>
      </c>
      <c r="K12" s="56" t="str">
        <f t="shared" si="3"/>
        <v> </v>
      </c>
    </row>
    <row r="13" spans="1:11" ht="14.25">
      <c r="A13" s="52">
        <f t="shared" si="0"/>
        <v>0</v>
      </c>
      <c r="B13" s="53">
        <f t="shared" si="1"/>
        <v>0</v>
      </c>
      <c r="C13" s="7" t="str">
        <f>IF(D13=0," ","T4")</f>
        <v> </v>
      </c>
      <c r="D13" s="103"/>
      <c r="E13" s="103"/>
      <c r="F13" s="103"/>
      <c r="G13" s="100"/>
      <c r="H13" s="100"/>
      <c r="I13" s="100"/>
      <c r="J13" s="20">
        <f t="shared" si="2"/>
        <v>0</v>
      </c>
      <c r="K13" s="56" t="str">
        <f t="shared" si="3"/>
        <v> </v>
      </c>
    </row>
    <row r="14" spans="1:11" ht="14.25">
      <c r="A14" s="52">
        <f t="shared" si="0"/>
        <v>0</v>
      </c>
      <c r="B14" s="53">
        <f t="shared" si="1"/>
        <v>0</v>
      </c>
      <c r="C14" s="7" t="str">
        <f>IF(D14=0," ","T5")</f>
        <v> </v>
      </c>
      <c r="D14" s="103"/>
      <c r="E14" s="103"/>
      <c r="F14" s="103"/>
      <c r="G14" s="100"/>
      <c r="H14" s="100"/>
      <c r="I14" s="100"/>
      <c r="J14" s="20">
        <f t="shared" si="2"/>
        <v>0</v>
      </c>
      <c r="K14" s="56" t="str">
        <f t="shared" si="3"/>
        <v> </v>
      </c>
    </row>
    <row r="15" spans="1:11" ht="14.25">
      <c r="A15" s="52">
        <f t="shared" si="0"/>
        <v>0</v>
      </c>
      <c r="B15" s="53">
        <f t="shared" si="1"/>
        <v>0</v>
      </c>
      <c r="C15" s="7" t="str">
        <f>IF(D15=0," ","T6")</f>
        <v> </v>
      </c>
      <c r="D15" s="102"/>
      <c r="E15" s="102"/>
      <c r="F15" s="102"/>
      <c r="G15" s="100"/>
      <c r="H15" s="100"/>
      <c r="I15" s="100"/>
      <c r="J15" s="20">
        <f t="shared" si="2"/>
        <v>0</v>
      </c>
      <c r="K15" s="56" t="str">
        <f t="shared" si="3"/>
        <v> </v>
      </c>
    </row>
    <row r="16" spans="1:11" ht="14.25">
      <c r="A16" s="52">
        <f t="shared" si="0"/>
        <v>0</v>
      </c>
      <c r="B16" s="53">
        <f t="shared" si="1"/>
        <v>0</v>
      </c>
      <c r="C16" s="7" t="str">
        <f>IF(D16=0," ","T7")</f>
        <v> </v>
      </c>
      <c r="D16" s="102"/>
      <c r="E16" s="102"/>
      <c r="F16" s="102"/>
      <c r="G16" s="100"/>
      <c r="H16" s="100"/>
      <c r="I16" s="100"/>
      <c r="J16" s="20">
        <f t="shared" si="2"/>
        <v>0</v>
      </c>
      <c r="K16" s="56" t="str">
        <f t="shared" si="3"/>
        <v> </v>
      </c>
    </row>
    <row r="17" spans="1:11" ht="14.25">
      <c r="A17" s="52">
        <f t="shared" si="0"/>
        <v>0</v>
      </c>
      <c r="B17" s="53">
        <f t="shared" si="1"/>
        <v>0</v>
      </c>
      <c r="C17" s="7" t="str">
        <f>IF(D17=0," ","T8")</f>
        <v> </v>
      </c>
      <c r="D17" s="102"/>
      <c r="E17" s="102"/>
      <c r="F17" s="102"/>
      <c r="G17" s="100"/>
      <c r="H17" s="100"/>
      <c r="I17" s="100"/>
      <c r="J17" s="20">
        <f t="shared" si="2"/>
        <v>0</v>
      </c>
      <c r="K17" s="56" t="str">
        <f t="shared" si="3"/>
        <v> </v>
      </c>
    </row>
    <row r="18" spans="1:11" ht="14.25">
      <c r="A18" s="52">
        <f t="shared" si="0"/>
        <v>0</v>
      </c>
      <c r="B18" s="53">
        <f t="shared" si="1"/>
        <v>0</v>
      </c>
      <c r="C18" s="7" t="str">
        <f>IF(D18=0," ","T9")</f>
        <v> </v>
      </c>
      <c r="D18" s="103"/>
      <c r="E18" s="103"/>
      <c r="F18" s="103"/>
      <c r="G18" s="100"/>
      <c r="H18" s="100"/>
      <c r="I18" s="100"/>
      <c r="J18" s="20">
        <f t="shared" si="2"/>
        <v>0</v>
      </c>
      <c r="K18" s="56" t="str">
        <f t="shared" si="3"/>
        <v> </v>
      </c>
    </row>
    <row r="19" spans="1:11" ht="14.25">
      <c r="A19" s="52">
        <f t="shared" si="0"/>
        <v>0</v>
      </c>
      <c r="B19" s="53">
        <f t="shared" si="1"/>
        <v>0</v>
      </c>
      <c r="C19" s="7" t="str">
        <f>IF(D19=0," ","T10")</f>
        <v> </v>
      </c>
      <c r="D19" s="103"/>
      <c r="E19" s="103"/>
      <c r="F19" s="103"/>
      <c r="G19" s="100"/>
      <c r="H19" s="100"/>
      <c r="I19" s="100"/>
      <c r="J19" s="20">
        <f t="shared" si="2"/>
        <v>0</v>
      </c>
      <c r="K19" s="56" t="str">
        <f t="shared" si="3"/>
        <v> </v>
      </c>
    </row>
    <row r="20" spans="1:11" ht="14.25">
      <c r="A20" s="52">
        <f t="shared" si="0"/>
        <v>0</v>
      </c>
      <c r="B20" s="53">
        <f t="shared" si="1"/>
        <v>0</v>
      </c>
      <c r="C20" s="7" t="str">
        <f>IF(D20=0," ","T11")</f>
        <v> </v>
      </c>
      <c r="D20" s="103"/>
      <c r="E20" s="103"/>
      <c r="F20" s="103"/>
      <c r="G20" s="100"/>
      <c r="H20" s="100"/>
      <c r="I20" s="100"/>
      <c r="J20" s="20">
        <f t="shared" si="2"/>
        <v>0</v>
      </c>
      <c r="K20" s="56" t="str">
        <f t="shared" si="3"/>
        <v> </v>
      </c>
    </row>
    <row r="21" spans="1:11" ht="14.25">
      <c r="A21" s="52">
        <f t="shared" si="0"/>
        <v>0</v>
      </c>
      <c r="B21" s="53">
        <f t="shared" si="1"/>
        <v>0</v>
      </c>
      <c r="C21" s="7" t="str">
        <f>IF(D21=0," ","T12")</f>
        <v> </v>
      </c>
      <c r="D21" s="103"/>
      <c r="E21" s="103"/>
      <c r="F21" s="103"/>
      <c r="G21" s="100"/>
      <c r="H21" s="100"/>
      <c r="I21" s="100"/>
      <c r="J21" s="20">
        <f t="shared" si="2"/>
        <v>0</v>
      </c>
      <c r="K21" s="56" t="str">
        <f t="shared" si="3"/>
        <v> </v>
      </c>
    </row>
    <row r="22" spans="1:11" ht="14.25">
      <c r="A22" s="52">
        <f t="shared" si="0"/>
        <v>0</v>
      </c>
      <c r="B22" s="53">
        <f t="shared" si="1"/>
        <v>0</v>
      </c>
      <c r="C22" s="7" t="str">
        <f>IF(D22=0," ","T13")</f>
        <v> </v>
      </c>
      <c r="D22" s="103"/>
      <c r="E22" s="103"/>
      <c r="F22" s="103"/>
      <c r="G22" s="100"/>
      <c r="H22" s="100"/>
      <c r="I22" s="100"/>
      <c r="J22" s="20">
        <f t="shared" si="2"/>
        <v>0</v>
      </c>
      <c r="K22" s="56" t="str">
        <f t="shared" si="3"/>
        <v> </v>
      </c>
    </row>
    <row r="23" spans="1:11" ht="14.25">
      <c r="A23" s="52">
        <f t="shared" si="0"/>
        <v>0</v>
      </c>
      <c r="B23" s="53">
        <f t="shared" si="1"/>
        <v>0</v>
      </c>
      <c r="C23" s="7" t="str">
        <f>IF(D23=0," ","T14")</f>
        <v> </v>
      </c>
      <c r="D23" s="100"/>
      <c r="E23" s="100"/>
      <c r="F23" s="100"/>
      <c r="G23" s="100"/>
      <c r="H23" s="100"/>
      <c r="I23" s="100"/>
      <c r="J23" s="20">
        <f t="shared" si="2"/>
        <v>0</v>
      </c>
      <c r="K23" s="56" t="str">
        <f t="shared" si="3"/>
        <v> </v>
      </c>
    </row>
    <row r="24" spans="1:11" ht="14.25">
      <c r="A24" s="52">
        <f t="shared" si="0"/>
        <v>0</v>
      </c>
      <c r="B24" s="53">
        <f t="shared" si="1"/>
        <v>0</v>
      </c>
      <c r="C24" s="7" t="str">
        <f>IF(D24=0," ","T15")</f>
        <v> </v>
      </c>
      <c r="D24" s="100"/>
      <c r="E24" s="100"/>
      <c r="F24" s="100"/>
      <c r="G24" s="100"/>
      <c r="H24" s="100"/>
      <c r="I24" s="100"/>
      <c r="J24" s="20">
        <f t="shared" si="2"/>
        <v>0</v>
      </c>
      <c r="K24" s="56" t="str">
        <f t="shared" si="3"/>
        <v> </v>
      </c>
    </row>
    <row r="25" spans="1:11" ht="14.25">
      <c r="A25" s="52">
        <f t="shared" si="0"/>
        <v>0</v>
      </c>
      <c r="B25" s="53">
        <f t="shared" si="1"/>
        <v>0</v>
      </c>
      <c r="C25" s="7" t="str">
        <f>IF(D25=0," ","T16")</f>
        <v> </v>
      </c>
      <c r="D25" s="100"/>
      <c r="E25" s="100"/>
      <c r="F25" s="100"/>
      <c r="G25" s="100"/>
      <c r="H25" s="100"/>
      <c r="I25" s="100"/>
      <c r="J25" s="20">
        <f t="shared" si="2"/>
        <v>0</v>
      </c>
      <c r="K25" s="56" t="str">
        <f t="shared" si="3"/>
        <v> </v>
      </c>
    </row>
    <row r="26" spans="1:11" ht="14.25">
      <c r="A26" s="52">
        <f t="shared" si="0"/>
        <v>0</v>
      </c>
      <c r="B26" s="53">
        <f t="shared" si="1"/>
        <v>0</v>
      </c>
      <c r="C26" s="7" t="str">
        <f>IF(D26=0," ","T17")</f>
        <v> </v>
      </c>
      <c r="D26" s="100"/>
      <c r="E26" s="100"/>
      <c r="F26" s="100"/>
      <c r="G26" s="100"/>
      <c r="H26" s="100"/>
      <c r="I26" s="100"/>
      <c r="J26" s="20">
        <f t="shared" si="2"/>
        <v>0</v>
      </c>
      <c r="K26" s="56" t="str">
        <f t="shared" si="3"/>
        <v> </v>
      </c>
    </row>
    <row r="27" spans="1:11" ht="14.25">
      <c r="A27" s="52">
        <f t="shared" si="0"/>
        <v>0</v>
      </c>
      <c r="B27" s="53">
        <f t="shared" si="1"/>
        <v>0</v>
      </c>
      <c r="C27" s="7" t="str">
        <f>IF(D27=0," ","T18")</f>
        <v> </v>
      </c>
      <c r="D27" s="100"/>
      <c r="E27" s="100"/>
      <c r="F27" s="100"/>
      <c r="G27" s="100"/>
      <c r="H27" s="100"/>
      <c r="I27" s="100"/>
      <c r="J27" s="20">
        <f t="shared" si="2"/>
        <v>0</v>
      </c>
      <c r="K27" s="56" t="str">
        <f t="shared" si="3"/>
        <v> </v>
      </c>
    </row>
    <row r="28" spans="1:11" ht="14.25">
      <c r="A28" s="52">
        <f t="shared" si="0"/>
        <v>0</v>
      </c>
      <c r="B28" s="53">
        <f t="shared" si="1"/>
        <v>0</v>
      </c>
      <c r="C28" s="7" t="str">
        <f>IF(D28=0," ","T19")</f>
        <v> </v>
      </c>
      <c r="D28" s="100"/>
      <c r="E28" s="100"/>
      <c r="F28" s="100"/>
      <c r="G28" s="100"/>
      <c r="H28" s="100"/>
      <c r="I28" s="100"/>
      <c r="J28" s="20">
        <f t="shared" si="2"/>
        <v>0</v>
      </c>
      <c r="K28" s="56" t="str">
        <f t="shared" si="3"/>
        <v> </v>
      </c>
    </row>
    <row r="29" spans="1:11" ht="14.25">
      <c r="A29" s="52">
        <f t="shared" si="0"/>
        <v>0</v>
      </c>
      <c r="B29" s="53">
        <f t="shared" si="1"/>
        <v>0</v>
      </c>
      <c r="C29" s="7" t="str">
        <f>IF(D29=0," ","T20")</f>
        <v> </v>
      </c>
      <c r="D29" s="100"/>
      <c r="E29" s="100"/>
      <c r="F29" s="100"/>
      <c r="G29" s="100"/>
      <c r="H29" s="100"/>
      <c r="I29" s="100"/>
      <c r="J29" s="20">
        <f t="shared" si="2"/>
        <v>0</v>
      </c>
      <c r="K29" s="56" t="str">
        <f t="shared" si="3"/>
        <v> </v>
      </c>
    </row>
    <row r="30" spans="1:11" ht="14.25">
      <c r="A30" s="52">
        <f t="shared" si="0"/>
        <v>0</v>
      </c>
      <c r="B30" s="53">
        <f>IF(J30=0,0,J30^2/A30)</f>
        <v>0</v>
      </c>
      <c r="C30" s="7" t="str">
        <f>IF(D30=0," ","T21")</f>
        <v> </v>
      </c>
      <c r="D30" s="100"/>
      <c r="E30" s="100"/>
      <c r="F30" s="100"/>
      <c r="G30" s="100"/>
      <c r="H30" s="100"/>
      <c r="I30" s="100"/>
      <c r="J30" s="20">
        <f t="shared" si="2"/>
        <v>0</v>
      </c>
      <c r="K30" s="56" t="str">
        <f t="shared" si="3"/>
        <v> </v>
      </c>
    </row>
    <row r="31" spans="1:11" ht="14.25">
      <c r="A31" s="52">
        <f t="shared" si="0"/>
        <v>0</v>
      </c>
      <c r="B31" s="53">
        <f t="shared" si="1"/>
        <v>0</v>
      </c>
      <c r="C31" s="7" t="str">
        <f>IF(D31=0," ","T22")</f>
        <v> </v>
      </c>
      <c r="D31" s="100"/>
      <c r="E31" s="100"/>
      <c r="F31" s="100"/>
      <c r="G31" s="100"/>
      <c r="H31" s="100"/>
      <c r="I31" s="100"/>
      <c r="J31" s="20">
        <f t="shared" si="2"/>
        <v>0</v>
      </c>
      <c r="K31" s="56" t="str">
        <f t="shared" si="3"/>
        <v> </v>
      </c>
    </row>
    <row r="32" spans="1:11" ht="14.25">
      <c r="A32" s="52">
        <f t="shared" si="0"/>
        <v>0</v>
      </c>
      <c r="B32" s="53">
        <f t="shared" si="1"/>
        <v>0</v>
      </c>
      <c r="C32" s="7" t="str">
        <f>IF(D32=0," ","T23")</f>
        <v> </v>
      </c>
      <c r="D32" s="100"/>
      <c r="E32" s="100"/>
      <c r="F32" s="100"/>
      <c r="G32" s="100"/>
      <c r="H32" s="100"/>
      <c r="I32" s="100"/>
      <c r="J32" s="20">
        <f t="shared" si="2"/>
        <v>0</v>
      </c>
      <c r="K32" s="56" t="str">
        <f t="shared" si="3"/>
        <v> </v>
      </c>
    </row>
    <row r="33" spans="1:11" ht="14.25">
      <c r="A33" s="52">
        <f t="shared" si="0"/>
        <v>0</v>
      </c>
      <c r="B33" s="53">
        <f t="shared" si="1"/>
        <v>0</v>
      </c>
      <c r="C33" s="7" t="str">
        <f>IF(D33=0," ","T24")</f>
        <v> </v>
      </c>
      <c r="D33" s="100"/>
      <c r="E33" s="100"/>
      <c r="F33" s="100"/>
      <c r="G33" s="100"/>
      <c r="H33" s="100"/>
      <c r="I33" s="100"/>
      <c r="J33" s="20">
        <f t="shared" si="2"/>
        <v>0</v>
      </c>
      <c r="K33" s="56" t="str">
        <f t="shared" si="3"/>
        <v> </v>
      </c>
    </row>
    <row r="34" spans="1:11" ht="14.25">
      <c r="A34" s="52">
        <f t="shared" si="0"/>
        <v>0</v>
      </c>
      <c r="B34" s="53">
        <f t="shared" si="1"/>
        <v>0</v>
      </c>
      <c r="C34" s="7" t="str">
        <f>IF(D34=0," ","T25")</f>
        <v> </v>
      </c>
      <c r="D34" s="100"/>
      <c r="E34" s="100"/>
      <c r="F34" s="100"/>
      <c r="G34" s="100"/>
      <c r="H34" s="100"/>
      <c r="I34" s="100"/>
      <c r="J34" s="20">
        <f t="shared" si="2"/>
        <v>0</v>
      </c>
      <c r="K34" s="56" t="str">
        <f t="shared" si="3"/>
        <v> </v>
      </c>
    </row>
    <row r="35" spans="1:11" ht="14.25">
      <c r="A35" s="52">
        <f t="shared" si="0"/>
        <v>0</v>
      </c>
      <c r="B35" s="53">
        <f t="shared" si="1"/>
        <v>0</v>
      </c>
      <c r="C35" s="7" t="str">
        <f>IF(D35=0," ","T26")</f>
        <v> </v>
      </c>
      <c r="D35" s="100"/>
      <c r="E35" s="100"/>
      <c r="F35" s="100"/>
      <c r="G35" s="100"/>
      <c r="H35" s="100"/>
      <c r="I35" s="100"/>
      <c r="J35" s="20">
        <f t="shared" si="2"/>
        <v>0</v>
      </c>
      <c r="K35" s="56" t="str">
        <f t="shared" si="3"/>
        <v> </v>
      </c>
    </row>
    <row r="36" spans="1:11" ht="14.25">
      <c r="A36" s="52">
        <f t="shared" si="0"/>
        <v>0</v>
      </c>
      <c r="B36" s="53">
        <f t="shared" si="1"/>
        <v>0</v>
      </c>
      <c r="C36" s="7" t="str">
        <f>IF(D36=0," ","T27")</f>
        <v> </v>
      </c>
      <c r="D36" s="100"/>
      <c r="E36" s="100"/>
      <c r="F36" s="100"/>
      <c r="G36" s="100"/>
      <c r="H36" s="100"/>
      <c r="I36" s="100"/>
      <c r="J36" s="20">
        <f t="shared" si="2"/>
        <v>0</v>
      </c>
      <c r="K36" s="56" t="str">
        <f t="shared" si="3"/>
        <v> </v>
      </c>
    </row>
    <row r="37" spans="1:11" ht="14.25">
      <c r="A37" s="52">
        <f t="shared" si="0"/>
        <v>0</v>
      </c>
      <c r="B37" s="53">
        <f t="shared" si="1"/>
        <v>0</v>
      </c>
      <c r="C37" s="7" t="str">
        <f>IF(D37=0," ","T28")</f>
        <v> </v>
      </c>
      <c r="D37" s="100"/>
      <c r="E37" s="100"/>
      <c r="F37" s="100"/>
      <c r="G37" s="100"/>
      <c r="H37" s="100"/>
      <c r="I37" s="100"/>
      <c r="J37" s="20">
        <f t="shared" si="2"/>
        <v>0</v>
      </c>
      <c r="K37" s="56" t="str">
        <f t="shared" si="3"/>
        <v> </v>
      </c>
    </row>
    <row r="38" spans="1:11" ht="14.25">
      <c r="A38" s="52">
        <f t="shared" si="0"/>
        <v>0</v>
      </c>
      <c r="B38" s="53">
        <f t="shared" si="1"/>
        <v>0</v>
      </c>
      <c r="C38" s="7" t="str">
        <f>IF(D38=0," ","T29")</f>
        <v> </v>
      </c>
      <c r="D38" s="100"/>
      <c r="E38" s="100"/>
      <c r="F38" s="100"/>
      <c r="G38" s="100"/>
      <c r="H38" s="100"/>
      <c r="I38" s="100"/>
      <c r="J38" s="20">
        <f t="shared" si="2"/>
        <v>0</v>
      </c>
      <c r="K38" s="56" t="str">
        <f t="shared" si="3"/>
        <v> </v>
      </c>
    </row>
    <row r="39" spans="1:11" ht="14.25">
      <c r="A39" s="52">
        <f t="shared" si="0"/>
        <v>0</v>
      </c>
      <c r="B39" s="53">
        <f t="shared" si="1"/>
        <v>0</v>
      </c>
      <c r="C39" s="7" t="str">
        <f>IF(D39=0," ","T30")</f>
        <v> </v>
      </c>
      <c r="D39" s="100"/>
      <c r="E39" s="100"/>
      <c r="F39" s="100"/>
      <c r="G39" s="100"/>
      <c r="H39" s="100"/>
      <c r="I39" s="100"/>
      <c r="J39" s="20">
        <f t="shared" si="2"/>
        <v>0</v>
      </c>
      <c r="K39" s="56" t="str">
        <f t="shared" si="3"/>
        <v> </v>
      </c>
    </row>
    <row r="40" spans="1:11" s="71" customFormat="1" ht="14.25">
      <c r="A40" s="50"/>
      <c r="B40" s="54">
        <f>SUM(B10:B39)</f>
        <v>0</v>
      </c>
      <c r="C40" s="19" t="s">
        <v>0</v>
      </c>
      <c r="D40" s="21">
        <f aca="true" t="shared" si="4" ref="D40:I40">SUM(D10:D39)</f>
        <v>0</v>
      </c>
      <c r="E40" s="21">
        <f t="shared" si="4"/>
        <v>0</v>
      </c>
      <c r="F40" s="21">
        <f t="shared" si="4"/>
        <v>0</v>
      </c>
      <c r="G40" s="21">
        <f t="shared" si="4"/>
        <v>0</v>
      </c>
      <c r="H40" s="21">
        <f t="shared" si="4"/>
        <v>0</v>
      </c>
      <c r="I40" s="21">
        <f t="shared" si="4"/>
        <v>0</v>
      </c>
      <c r="J40" s="20">
        <f>IF(SUM(D40:I40)=0,0,SUM(D40:I40))</f>
        <v>0</v>
      </c>
      <c r="K40" s="70"/>
    </row>
    <row r="41" spans="1:11" s="71" customFormat="1" ht="14.25" hidden="1">
      <c r="A41" s="68"/>
      <c r="B41" s="72"/>
      <c r="C41" s="105" t="s">
        <v>2</v>
      </c>
      <c r="D41" s="96">
        <f aca="true" t="shared" si="5" ref="D41:I41">SUMSQ(D10:D39)</f>
        <v>0</v>
      </c>
      <c r="E41" s="96">
        <f t="shared" si="5"/>
        <v>0</v>
      </c>
      <c r="F41" s="96">
        <f t="shared" si="5"/>
        <v>0</v>
      </c>
      <c r="G41" s="96">
        <f t="shared" si="5"/>
        <v>0</v>
      </c>
      <c r="H41" s="96">
        <f t="shared" si="5"/>
        <v>0</v>
      </c>
      <c r="I41" s="96">
        <f t="shared" si="5"/>
        <v>0</v>
      </c>
      <c r="J41" s="51"/>
      <c r="K41" s="75"/>
    </row>
    <row r="42" spans="1:11" s="71" customFormat="1" ht="14.25" hidden="1">
      <c r="A42" s="68"/>
      <c r="B42" s="72"/>
      <c r="C42" s="73"/>
      <c r="D42" s="74"/>
      <c r="E42" s="74"/>
      <c r="F42" s="74"/>
      <c r="G42" s="74"/>
      <c r="H42" s="74"/>
      <c r="I42" s="72"/>
      <c r="J42" s="72"/>
      <c r="K42" s="75"/>
    </row>
    <row r="43" spans="1:11" s="71" customFormat="1" ht="14.25" hidden="1">
      <c r="A43" s="68"/>
      <c r="B43" s="72"/>
      <c r="C43" s="73"/>
      <c r="D43" s="74"/>
      <c r="E43" s="74"/>
      <c r="F43" s="74"/>
      <c r="G43" s="74"/>
      <c r="H43" s="74"/>
      <c r="I43" s="72"/>
      <c r="J43" s="72"/>
      <c r="K43" s="75"/>
    </row>
    <row r="44" spans="1:11" s="71" customFormat="1" ht="14.25" hidden="1">
      <c r="A44" s="76"/>
      <c r="B44" s="30"/>
      <c r="C44" s="77"/>
      <c r="D44" s="78"/>
      <c r="E44" s="78"/>
      <c r="F44" s="78"/>
      <c r="G44" s="78"/>
      <c r="H44" s="78"/>
      <c r="I44" s="30"/>
      <c r="J44" s="30"/>
      <c r="K44" s="79"/>
    </row>
    <row r="45" spans="1:11" s="71" customFormat="1" ht="14.25" hidden="1">
      <c r="A45" s="76"/>
      <c r="B45" s="115"/>
      <c r="C45" s="115"/>
      <c r="D45" s="115"/>
      <c r="E45" s="115"/>
      <c r="F45" s="115"/>
      <c r="G45" s="115"/>
      <c r="H45" s="115"/>
      <c r="I45" s="30"/>
      <c r="J45" s="30"/>
      <c r="K45" s="79"/>
    </row>
    <row r="46" spans="1:11" s="71" customFormat="1" ht="14.25" hidden="1">
      <c r="A46" s="76"/>
      <c r="B46" s="28"/>
      <c r="C46" s="107"/>
      <c r="D46" s="63"/>
      <c r="E46" s="63"/>
      <c r="F46" s="63"/>
      <c r="G46" s="63"/>
      <c r="H46" s="64"/>
      <c r="I46" s="30"/>
      <c r="J46" s="30"/>
      <c r="K46" s="80"/>
    </row>
    <row r="47" spans="1:11" s="71" customFormat="1" ht="14.25" hidden="1">
      <c r="A47" s="76"/>
      <c r="B47" s="28"/>
      <c r="C47" s="107"/>
      <c r="D47" s="65" t="s">
        <v>3</v>
      </c>
      <c r="E47" s="63"/>
      <c r="F47" s="66" t="e">
        <f>(J40^2)/H3</f>
        <v>#DIV/0!</v>
      </c>
      <c r="G47" s="63"/>
      <c r="H47" s="64"/>
      <c r="I47" s="30"/>
      <c r="J47" s="30"/>
      <c r="K47" s="80"/>
    </row>
    <row r="48" spans="1:11" s="71" customFormat="1" ht="14.25" hidden="1">
      <c r="A48" s="76"/>
      <c r="B48" s="28"/>
      <c r="C48" s="28"/>
      <c r="D48" s="28" t="s">
        <v>4</v>
      </c>
      <c r="E48" s="28"/>
      <c r="F48" s="67" t="e">
        <f>(D41+E41+F41+G41+H41+I41)-F47</f>
        <v>#DIV/0!</v>
      </c>
      <c r="G48" s="28"/>
      <c r="H48" s="28"/>
      <c r="I48" s="30"/>
      <c r="J48" s="30"/>
      <c r="K48" s="82"/>
    </row>
    <row r="49" spans="1:11" s="71" customFormat="1" ht="14.25" hidden="1">
      <c r="A49" s="76"/>
      <c r="B49" s="28"/>
      <c r="C49" s="28"/>
      <c r="D49" s="28" t="s">
        <v>5</v>
      </c>
      <c r="E49" s="28"/>
      <c r="F49" s="67" t="e">
        <f>B40-F47</f>
        <v>#DIV/0!</v>
      </c>
      <c r="G49" s="28"/>
      <c r="H49" s="28"/>
      <c r="I49" s="30"/>
      <c r="J49" s="30"/>
      <c r="K49" s="82"/>
    </row>
    <row r="50" spans="1:11" s="71" customFormat="1" ht="14.25" hidden="1">
      <c r="A50" s="76"/>
      <c r="B50" s="28"/>
      <c r="C50" s="28"/>
      <c r="D50" s="28" t="s">
        <v>6</v>
      </c>
      <c r="E50" s="28"/>
      <c r="F50" s="67" t="e">
        <f>(F48-F49)</f>
        <v>#DIV/0!</v>
      </c>
      <c r="G50" s="28"/>
      <c r="H50" s="28"/>
      <c r="I50" s="30"/>
      <c r="J50" s="30"/>
      <c r="K50" s="82"/>
    </row>
    <row r="51" spans="1:11" s="71" customFormat="1" ht="14.25" hidden="1">
      <c r="A51" s="76"/>
      <c r="B51" s="28"/>
      <c r="C51" s="28"/>
      <c r="D51" s="28"/>
      <c r="E51" s="28"/>
      <c r="F51" s="67"/>
      <c r="G51" s="28"/>
      <c r="H51" s="28"/>
      <c r="I51" s="30"/>
      <c r="J51" s="30"/>
      <c r="K51" s="82"/>
    </row>
    <row r="52" spans="1:11" s="71" customFormat="1" ht="14.25" hidden="1">
      <c r="A52" s="76"/>
      <c r="B52" s="28"/>
      <c r="C52" s="28"/>
      <c r="D52" s="28"/>
      <c r="E52" s="28"/>
      <c r="F52" s="67"/>
      <c r="G52" s="28"/>
      <c r="H52" s="28"/>
      <c r="I52" s="30"/>
      <c r="J52" s="30"/>
      <c r="K52" s="82"/>
    </row>
    <row r="53" spans="1:11" s="71" customFormat="1" ht="14.25" hidden="1">
      <c r="A53" s="76"/>
      <c r="B53" s="28"/>
      <c r="C53" s="28"/>
      <c r="D53" s="28"/>
      <c r="E53" s="28"/>
      <c r="F53" s="67"/>
      <c r="G53" s="28"/>
      <c r="H53" s="28"/>
      <c r="I53" s="30"/>
      <c r="J53" s="30"/>
      <c r="K53" s="82"/>
    </row>
    <row r="54" spans="1:11" s="71" customFormat="1" ht="14.25" hidden="1">
      <c r="A54" s="76"/>
      <c r="B54" s="28"/>
      <c r="C54" s="28"/>
      <c r="D54" s="28"/>
      <c r="E54" s="28"/>
      <c r="F54" s="67"/>
      <c r="G54" s="28"/>
      <c r="H54" s="28"/>
      <c r="I54" s="30"/>
      <c r="J54" s="30"/>
      <c r="K54" s="82"/>
    </row>
    <row r="55" spans="1:11" s="71" customFormat="1" ht="14.25" hidden="1">
      <c r="A55" s="76"/>
      <c r="B55" s="30"/>
      <c r="C55" s="30"/>
      <c r="D55" s="30"/>
      <c r="E55" s="30"/>
      <c r="F55" s="81"/>
      <c r="G55" s="30"/>
      <c r="H55" s="30"/>
      <c r="I55" s="30"/>
      <c r="J55" s="30"/>
      <c r="K55" s="82"/>
    </row>
    <row r="56" spans="1:11" s="71" customFormat="1" ht="14.25" hidden="1">
      <c r="A56" s="76"/>
      <c r="B56" s="30"/>
      <c r="C56" s="30"/>
      <c r="D56" s="30"/>
      <c r="E56" s="30"/>
      <c r="F56" s="81"/>
      <c r="G56" s="30"/>
      <c r="H56" s="30"/>
      <c r="I56" s="30"/>
      <c r="J56" s="30"/>
      <c r="K56" s="82"/>
    </row>
    <row r="57" spans="1:11" s="71" customFormat="1" ht="14.25" hidden="1">
      <c r="A57" s="68"/>
      <c r="B57" s="72"/>
      <c r="C57" s="72"/>
      <c r="D57" s="72"/>
      <c r="E57" s="72"/>
      <c r="F57" s="69"/>
      <c r="G57" s="72"/>
      <c r="H57" s="72"/>
      <c r="I57" s="72"/>
      <c r="J57" s="72"/>
      <c r="K57" s="83"/>
    </row>
    <row r="58" spans="1:11" s="71" customFormat="1" ht="14.25" hidden="1">
      <c r="A58" s="68"/>
      <c r="B58" s="72"/>
      <c r="C58" s="72"/>
      <c r="D58" s="72"/>
      <c r="E58" s="72"/>
      <c r="F58" s="69"/>
      <c r="G58" s="72"/>
      <c r="H58" s="72"/>
      <c r="I58" s="72"/>
      <c r="J58" s="72"/>
      <c r="K58" s="83"/>
    </row>
    <row r="59" spans="1:11" s="71" customFormat="1" ht="14.25" hidden="1">
      <c r="A59" s="68"/>
      <c r="B59" s="72"/>
      <c r="C59" s="72"/>
      <c r="D59" s="72"/>
      <c r="E59" s="72"/>
      <c r="F59" s="69"/>
      <c r="G59" s="72"/>
      <c r="H59" s="72"/>
      <c r="I59" s="72"/>
      <c r="J59" s="72"/>
      <c r="K59" s="83"/>
    </row>
    <row r="60" spans="1:11" s="71" customFormat="1" ht="14.25" hidden="1">
      <c r="A60" s="68"/>
      <c r="B60" s="72"/>
      <c r="C60" s="72"/>
      <c r="D60" s="72"/>
      <c r="E60" s="72"/>
      <c r="F60" s="69"/>
      <c r="G60" s="72"/>
      <c r="H60" s="72"/>
      <c r="I60" s="72"/>
      <c r="J60" s="72"/>
      <c r="K60" s="83"/>
    </row>
    <row r="61" spans="1:11" s="71" customFormat="1" ht="14.25" hidden="1">
      <c r="A61" s="68"/>
      <c r="B61" s="72"/>
      <c r="C61" s="72"/>
      <c r="D61" s="72"/>
      <c r="E61" s="72"/>
      <c r="F61" s="69"/>
      <c r="G61" s="72"/>
      <c r="H61" s="72"/>
      <c r="I61" s="72"/>
      <c r="J61" s="72"/>
      <c r="K61" s="83"/>
    </row>
    <row r="62" spans="1:11" s="71" customFormat="1" ht="14.25" hidden="1">
      <c r="A62" s="68"/>
      <c r="B62" s="72"/>
      <c r="C62" s="72"/>
      <c r="D62" s="72"/>
      <c r="E62" s="72"/>
      <c r="F62" s="69"/>
      <c r="G62" s="72"/>
      <c r="H62" s="72"/>
      <c r="I62" s="72"/>
      <c r="J62" s="72"/>
      <c r="K62" s="83"/>
    </row>
    <row r="63" spans="1:11" s="71" customFormat="1" ht="14.25" hidden="1">
      <c r="A63" s="68"/>
      <c r="B63" s="72"/>
      <c r="C63" s="72"/>
      <c r="D63" s="72"/>
      <c r="E63" s="72"/>
      <c r="F63" s="69"/>
      <c r="G63" s="72"/>
      <c r="H63" s="72"/>
      <c r="I63" s="72"/>
      <c r="J63" s="72"/>
      <c r="K63" s="83"/>
    </row>
    <row r="64" spans="1:11" s="71" customFormat="1" ht="14.25" hidden="1">
      <c r="A64" s="68"/>
      <c r="B64" s="72"/>
      <c r="C64" s="72"/>
      <c r="D64" s="72"/>
      <c r="E64" s="72"/>
      <c r="F64" s="69"/>
      <c r="G64" s="72"/>
      <c r="H64" s="72"/>
      <c r="I64" s="72"/>
      <c r="J64" s="72"/>
      <c r="K64" s="83"/>
    </row>
    <row r="65" spans="1:11" s="71" customFormat="1" ht="14.25" hidden="1">
      <c r="A65" s="68"/>
      <c r="B65" s="72"/>
      <c r="C65" s="72"/>
      <c r="D65" s="72"/>
      <c r="E65" s="72"/>
      <c r="F65" s="69"/>
      <c r="G65" s="72"/>
      <c r="H65" s="72"/>
      <c r="I65" s="72"/>
      <c r="J65" s="72"/>
      <c r="K65" s="83"/>
    </row>
    <row r="66" spans="1:11" s="71" customFormat="1" ht="14.25" hidden="1">
      <c r="A66" s="68"/>
      <c r="B66" s="72"/>
      <c r="C66" s="72"/>
      <c r="D66" s="72"/>
      <c r="E66" s="72"/>
      <c r="F66" s="69"/>
      <c r="G66" s="72"/>
      <c r="H66" s="72"/>
      <c r="I66" s="72"/>
      <c r="J66" s="72"/>
      <c r="K66" s="83"/>
    </row>
    <row r="67" spans="1:11" s="71" customFormat="1" ht="14.25" hidden="1">
      <c r="A67" s="68"/>
      <c r="B67" s="72"/>
      <c r="C67" s="72"/>
      <c r="D67" s="72"/>
      <c r="E67" s="72"/>
      <c r="F67" s="69"/>
      <c r="G67" s="72"/>
      <c r="H67" s="72"/>
      <c r="I67" s="72"/>
      <c r="J67" s="72"/>
      <c r="K67" s="83"/>
    </row>
    <row r="68" spans="1:11" s="71" customFormat="1" ht="14.25" hidden="1">
      <c r="A68" s="68"/>
      <c r="B68" s="72"/>
      <c r="C68" s="72"/>
      <c r="D68" s="72"/>
      <c r="E68" s="72"/>
      <c r="F68" s="69"/>
      <c r="G68" s="72"/>
      <c r="H68" s="72"/>
      <c r="I68" s="72"/>
      <c r="J68" s="72"/>
      <c r="K68" s="83"/>
    </row>
    <row r="69" spans="1:11" s="71" customFormat="1" ht="14.25" hidden="1">
      <c r="A69" s="68"/>
      <c r="B69" s="72"/>
      <c r="C69" s="72"/>
      <c r="D69" s="72"/>
      <c r="E69" s="72"/>
      <c r="F69" s="69"/>
      <c r="G69" s="72"/>
      <c r="H69" s="72"/>
      <c r="I69" s="72"/>
      <c r="J69" s="72"/>
      <c r="K69" s="83"/>
    </row>
    <row r="70" spans="1:11" s="71" customFormat="1" ht="14.25" hidden="1">
      <c r="A70" s="68"/>
      <c r="B70" s="72"/>
      <c r="C70" s="72"/>
      <c r="D70" s="72"/>
      <c r="E70" s="72"/>
      <c r="F70" s="69"/>
      <c r="G70" s="72"/>
      <c r="H70" s="72"/>
      <c r="I70" s="72"/>
      <c r="J70" s="72"/>
      <c r="K70" s="83"/>
    </row>
    <row r="71" spans="1:11" s="71" customFormat="1" ht="14.25" hidden="1">
      <c r="A71" s="68"/>
      <c r="B71" s="72"/>
      <c r="C71" s="72"/>
      <c r="D71" s="72"/>
      <c r="E71" s="72"/>
      <c r="F71" s="69"/>
      <c r="G71" s="72"/>
      <c r="H71" s="72"/>
      <c r="I71" s="72"/>
      <c r="J71" s="72"/>
      <c r="K71" s="83"/>
    </row>
    <row r="72" spans="1:11" s="71" customFormat="1" ht="14.25">
      <c r="A72" s="72"/>
      <c r="B72" s="72"/>
      <c r="C72" s="72"/>
      <c r="D72" s="72"/>
      <c r="E72" s="72"/>
      <c r="F72" s="69"/>
      <c r="G72" s="72"/>
      <c r="H72" s="72"/>
      <c r="I72" s="72"/>
      <c r="J72" s="72"/>
      <c r="K72" s="72"/>
    </row>
    <row r="73" spans="1:11" s="71" customFormat="1" ht="14.25">
      <c r="A73" s="72"/>
      <c r="B73" s="72"/>
      <c r="C73" s="72"/>
      <c r="D73" s="72"/>
      <c r="E73" s="72"/>
      <c r="F73" s="69"/>
      <c r="G73" s="72"/>
      <c r="H73" s="72"/>
      <c r="I73" s="72"/>
      <c r="J73" s="72"/>
      <c r="K73" s="72"/>
    </row>
    <row r="74" spans="1:11" s="71" customFormat="1" ht="14.25">
      <c r="A74" s="72"/>
      <c r="B74" s="72"/>
      <c r="C74" s="72"/>
      <c r="D74" s="72"/>
      <c r="E74" s="72"/>
      <c r="F74" s="69"/>
      <c r="G74" s="72"/>
      <c r="H74" s="72"/>
      <c r="I74" s="72"/>
      <c r="J74" s="72"/>
      <c r="K74" s="72"/>
    </row>
    <row r="75" spans="1:11" s="71" customFormat="1" ht="14.25">
      <c r="A75" s="72"/>
      <c r="B75" s="72"/>
      <c r="C75" s="72"/>
      <c r="D75" s="72"/>
      <c r="E75" s="72"/>
      <c r="F75" s="69"/>
      <c r="G75" s="72"/>
      <c r="H75" s="72"/>
      <c r="I75" s="72"/>
      <c r="J75" s="72"/>
      <c r="K75" s="72"/>
    </row>
    <row r="76" spans="1:11" s="71" customFormat="1" ht="14.25">
      <c r="A76" s="72"/>
      <c r="B76" s="72"/>
      <c r="C76" s="72"/>
      <c r="D76" s="72"/>
      <c r="E76" s="72"/>
      <c r="F76" s="69"/>
      <c r="G76" s="72"/>
      <c r="H76" s="72"/>
      <c r="I76" s="72"/>
      <c r="J76" s="72"/>
      <c r="K76" s="72"/>
    </row>
    <row r="77" spans="1:11" s="71" customFormat="1" ht="14.25">
      <c r="A77" s="72"/>
      <c r="B77" s="72"/>
      <c r="C77" s="72"/>
      <c r="D77" s="72"/>
      <c r="E77" s="72"/>
      <c r="F77" s="69"/>
      <c r="G77" s="72"/>
      <c r="H77" s="72"/>
      <c r="I77" s="72"/>
      <c r="J77" s="72"/>
      <c r="K77" s="72"/>
    </row>
    <row r="78" spans="1:11" s="71" customFormat="1" ht="14.25">
      <c r="A78" s="72"/>
      <c r="B78" s="72"/>
      <c r="C78" s="72"/>
      <c r="D78" s="72"/>
      <c r="E78" s="72"/>
      <c r="F78" s="69"/>
      <c r="G78" s="72"/>
      <c r="H78" s="72"/>
      <c r="I78" s="72"/>
      <c r="J78" s="72"/>
      <c r="K78" s="72"/>
    </row>
    <row r="79" spans="1:11" s="71" customFormat="1" ht="14.25">
      <c r="A79" s="72"/>
      <c r="B79" s="72"/>
      <c r="C79" s="72"/>
      <c r="D79" s="72"/>
      <c r="E79" s="72"/>
      <c r="F79" s="69"/>
      <c r="G79" s="72"/>
      <c r="H79" s="72"/>
      <c r="I79" s="72"/>
      <c r="J79" s="72"/>
      <c r="K79" s="72"/>
    </row>
    <row r="80" spans="1:11" s="71" customFormat="1" ht="14.25">
      <c r="A80" s="72"/>
      <c r="B80" s="72"/>
      <c r="C80" s="72"/>
      <c r="D80" s="72"/>
      <c r="E80" s="72"/>
      <c r="F80" s="69"/>
      <c r="G80" s="72"/>
      <c r="H80" s="72"/>
      <c r="I80" s="72"/>
      <c r="J80" s="72"/>
      <c r="K80" s="72"/>
    </row>
    <row r="81" spans="1:11" s="71" customFormat="1" ht="14.25">
      <c r="A81" s="72"/>
      <c r="B81" s="72"/>
      <c r="C81" s="72"/>
      <c r="D81" s="72"/>
      <c r="E81" s="72"/>
      <c r="F81" s="69"/>
      <c r="G81" s="72"/>
      <c r="H81" s="72"/>
      <c r="I81" s="72"/>
      <c r="J81" s="72"/>
      <c r="K81" s="72"/>
    </row>
    <row r="82" spans="1:11" s="71" customFormat="1" ht="14.25">
      <c r="A82" s="72"/>
      <c r="B82" s="72"/>
      <c r="C82" s="72"/>
      <c r="D82" s="72"/>
      <c r="E82" s="72"/>
      <c r="F82" s="69"/>
      <c r="G82" s="72"/>
      <c r="H82" s="72"/>
      <c r="I82" s="72"/>
      <c r="J82" s="72"/>
      <c r="K82" s="72"/>
    </row>
    <row r="83" spans="1:11" s="71" customFormat="1" ht="14.25">
      <c r="A83" s="72"/>
      <c r="B83" s="72"/>
      <c r="C83" s="72"/>
      <c r="D83" s="72"/>
      <c r="E83" s="72"/>
      <c r="F83" s="69"/>
      <c r="G83" s="72"/>
      <c r="H83" s="72"/>
      <c r="I83" s="72"/>
      <c r="J83" s="72"/>
      <c r="K83" s="72"/>
    </row>
    <row r="84" spans="1:11" s="71" customFormat="1" ht="14.25">
      <c r="A84" s="72"/>
      <c r="B84" s="72"/>
      <c r="C84" s="72"/>
      <c r="D84" s="72"/>
      <c r="E84" s="72"/>
      <c r="F84" s="69"/>
      <c r="G84" s="72"/>
      <c r="H84" s="72"/>
      <c r="I84" s="72"/>
      <c r="J84" s="72"/>
      <c r="K84" s="72"/>
    </row>
    <row r="85" spans="1:11" s="71" customFormat="1" ht="14.25">
      <c r="A85" s="72"/>
      <c r="B85" s="72"/>
      <c r="C85" s="72"/>
      <c r="D85" s="72"/>
      <c r="E85" s="72"/>
      <c r="F85" s="69"/>
      <c r="G85" s="72"/>
      <c r="H85" s="72"/>
      <c r="I85" s="72"/>
      <c r="J85" s="72"/>
      <c r="K85" s="72"/>
    </row>
    <row r="86" spans="1:11" s="71" customFormat="1" ht="14.25">
      <c r="A86" s="72"/>
      <c r="B86" s="72"/>
      <c r="C86" s="72"/>
      <c r="D86" s="72"/>
      <c r="E86" s="72"/>
      <c r="F86" s="69"/>
      <c r="G86" s="72"/>
      <c r="H86" s="72"/>
      <c r="I86" s="72"/>
      <c r="J86" s="72"/>
      <c r="K86" s="72"/>
    </row>
    <row r="87" spans="1:11" s="71" customFormat="1" ht="14.25">
      <c r="A87" s="72"/>
      <c r="B87" s="72"/>
      <c r="C87" s="72"/>
      <c r="D87" s="72"/>
      <c r="E87" s="72"/>
      <c r="F87" s="69"/>
      <c r="G87" s="72"/>
      <c r="H87" s="72"/>
      <c r="I87" s="72"/>
      <c r="J87" s="72"/>
      <c r="K87" s="72"/>
    </row>
    <row r="88" spans="1:11" s="71" customFormat="1" ht="14.25">
      <c r="A88" s="72"/>
      <c r="B88" s="72"/>
      <c r="C88" s="72"/>
      <c r="D88" s="72"/>
      <c r="E88" s="72"/>
      <c r="F88" s="69"/>
      <c r="G88" s="72"/>
      <c r="H88" s="72"/>
      <c r="I88" s="72"/>
      <c r="J88" s="72"/>
      <c r="K88" s="72"/>
    </row>
    <row r="89" spans="1:11" s="71" customFormat="1" ht="14.25">
      <c r="A89" s="72"/>
      <c r="B89" s="72"/>
      <c r="C89" s="72"/>
      <c r="D89" s="72"/>
      <c r="E89" s="72"/>
      <c r="F89" s="69"/>
      <c r="G89" s="72"/>
      <c r="H89" s="72"/>
      <c r="I89" s="72"/>
      <c r="J89" s="72"/>
      <c r="K89" s="72"/>
    </row>
    <row r="90" spans="1:11" s="71" customFormat="1" ht="14.25">
      <c r="A90" s="72"/>
      <c r="B90" s="72"/>
      <c r="C90" s="72"/>
      <c r="D90" s="72"/>
      <c r="E90" s="72"/>
      <c r="F90" s="69"/>
      <c r="G90" s="72"/>
      <c r="H90" s="72"/>
      <c r="I90" s="72"/>
      <c r="J90" s="72"/>
      <c r="K90" s="72"/>
    </row>
    <row r="91" spans="1:11" s="71" customFormat="1" ht="14.25">
      <c r="A91" s="72"/>
      <c r="B91" s="72"/>
      <c r="C91" s="72"/>
      <c r="D91" s="72"/>
      <c r="E91" s="72"/>
      <c r="F91" s="69"/>
      <c r="G91" s="72"/>
      <c r="H91" s="72"/>
      <c r="I91" s="72"/>
      <c r="J91" s="72"/>
      <c r="K91" s="72"/>
    </row>
    <row r="92" spans="1:11" s="71" customFormat="1" ht="14.25">
      <c r="A92" s="72"/>
      <c r="B92" s="72"/>
      <c r="C92" s="72"/>
      <c r="D92" s="72"/>
      <c r="E92" s="72"/>
      <c r="F92" s="69"/>
      <c r="G92" s="72"/>
      <c r="H92" s="72"/>
      <c r="I92" s="72"/>
      <c r="J92" s="72"/>
      <c r="K92" s="72"/>
    </row>
    <row r="93" spans="1:11" s="71" customFormat="1" ht="14.25">
      <c r="A93" s="72"/>
      <c r="B93" s="72"/>
      <c r="C93" s="72"/>
      <c r="D93" s="72"/>
      <c r="E93" s="72"/>
      <c r="F93" s="69"/>
      <c r="G93" s="72"/>
      <c r="H93" s="72"/>
      <c r="I93" s="72"/>
      <c r="J93" s="72"/>
      <c r="K93" s="72"/>
    </row>
    <row r="94" spans="1:11" s="71" customFormat="1" ht="14.25">
      <c r="A94" s="72"/>
      <c r="B94" s="72"/>
      <c r="C94" s="72"/>
      <c r="D94" s="72"/>
      <c r="E94" s="72"/>
      <c r="F94" s="69"/>
      <c r="G94" s="72"/>
      <c r="H94" s="72"/>
      <c r="I94" s="72"/>
      <c r="J94" s="72"/>
      <c r="K94" s="72"/>
    </row>
    <row r="95" spans="1:11" s="71" customFormat="1" ht="14.25">
      <c r="A95" s="72"/>
      <c r="B95" s="72"/>
      <c r="C95" s="72"/>
      <c r="D95" s="72"/>
      <c r="E95" s="72"/>
      <c r="F95" s="69"/>
      <c r="G95" s="72"/>
      <c r="H95" s="72"/>
      <c r="I95" s="72"/>
      <c r="J95" s="72"/>
      <c r="K95" s="72"/>
    </row>
    <row r="96" spans="1:11" s="71" customFormat="1" ht="14.25">
      <c r="A96" s="72"/>
      <c r="B96" s="72"/>
      <c r="C96" s="72"/>
      <c r="D96" s="72"/>
      <c r="E96" s="72"/>
      <c r="F96" s="69"/>
      <c r="G96" s="72"/>
      <c r="H96" s="72"/>
      <c r="I96" s="72"/>
      <c r="J96" s="72"/>
      <c r="K96" s="72"/>
    </row>
    <row r="97" spans="1:11" s="71" customFormat="1" ht="14.25">
      <c r="A97" s="72"/>
      <c r="B97" s="72"/>
      <c r="C97" s="72"/>
      <c r="D97" s="72"/>
      <c r="E97" s="72"/>
      <c r="F97" s="69"/>
      <c r="G97" s="72"/>
      <c r="H97" s="72"/>
      <c r="I97" s="72"/>
      <c r="J97" s="72"/>
      <c r="K97" s="72"/>
    </row>
    <row r="98" spans="1:11" s="71" customFormat="1" ht="14.25">
      <c r="A98" s="72"/>
      <c r="B98" s="72"/>
      <c r="C98" s="72"/>
      <c r="D98" s="72"/>
      <c r="E98" s="72"/>
      <c r="F98" s="69"/>
      <c r="G98" s="72"/>
      <c r="H98" s="72"/>
      <c r="I98" s="72"/>
      <c r="J98" s="72"/>
      <c r="K98" s="72"/>
    </row>
    <row r="99" spans="1:11" s="71" customFormat="1" ht="14.25">
      <c r="A99" s="72"/>
      <c r="B99" s="72"/>
      <c r="C99" s="72"/>
      <c r="D99" s="72"/>
      <c r="E99" s="72"/>
      <c r="F99" s="69"/>
      <c r="G99" s="72"/>
      <c r="H99" s="72"/>
      <c r="I99" s="72"/>
      <c r="J99" s="72"/>
      <c r="K99" s="72"/>
    </row>
    <row r="100" spans="1:11" s="71" customFormat="1" ht="14.25">
      <c r="A100" s="72"/>
      <c r="B100" s="72"/>
      <c r="C100" s="72"/>
      <c r="D100" s="72"/>
      <c r="E100" s="72"/>
      <c r="F100" s="69"/>
      <c r="G100" s="72"/>
      <c r="H100" s="72"/>
      <c r="I100" s="72"/>
      <c r="J100" s="72"/>
      <c r="K100" s="72"/>
    </row>
    <row r="101" spans="1:11" s="71" customFormat="1" ht="14.25">
      <c r="A101" s="72"/>
      <c r="B101" s="72"/>
      <c r="C101" s="72"/>
      <c r="D101" s="72"/>
      <c r="E101" s="72"/>
      <c r="F101" s="69"/>
      <c r="G101" s="72"/>
      <c r="H101" s="72"/>
      <c r="I101" s="72"/>
      <c r="J101" s="72"/>
      <c r="K101" s="72"/>
    </row>
    <row r="102" spans="1:11" s="71" customFormat="1" ht="14.25">
      <c r="A102" s="72"/>
      <c r="B102" s="72"/>
      <c r="C102" s="72"/>
      <c r="D102" s="72"/>
      <c r="E102" s="72"/>
      <c r="F102" s="69"/>
      <c r="G102" s="72"/>
      <c r="H102" s="72"/>
      <c r="I102" s="72"/>
      <c r="J102" s="72"/>
      <c r="K102" s="72"/>
    </row>
    <row r="103" spans="1:11" s="71" customFormat="1" ht="14.25">
      <c r="A103" s="72"/>
      <c r="B103" s="72"/>
      <c r="C103" s="72"/>
      <c r="D103" s="72"/>
      <c r="E103" s="72"/>
      <c r="F103" s="69"/>
      <c r="G103" s="72"/>
      <c r="H103" s="72"/>
      <c r="I103" s="72"/>
      <c r="J103" s="72"/>
      <c r="K103" s="72"/>
    </row>
    <row r="104" spans="1:11" s="71" customFormat="1" ht="14.25">
      <c r="A104" s="72"/>
      <c r="B104" s="72"/>
      <c r="C104" s="72"/>
      <c r="D104" s="72"/>
      <c r="E104" s="72"/>
      <c r="F104" s="69"/>
      <c r="G104" s="72"/>
      <c r="H104" s="72"/>
      <c r="I104" s="72"/>
      <c r="J104" s="72"/>
      <c r="K104" s="72"/>
    </row>
    <row r="105" spans="1:11" s="71" customFormat="1" ht="14.25">
      <c r="A105" s="72"/>
      <c r="B105" s="72"/>
      <c r="C105" s="72"/>
      <c r="D105" s="72"/>
      <c r="E105" s="72"/>
      <c r="F105" s="69"/>
      <c r="G105" s="72"/>
      <c r="H105" s="72"/>
      <c r="I105" s="72"/>
      <c r="J105" s="72"/>
      <c r="K105" s="72"/>
    </row>
    <row r="106" spans="1:15" ht="14.25">
      <c r="A106" s="84"/>
      <c r="B106" s="85" t="s">
        <v>24</v>
      </c>
      <c r="C106" s="86" t="s">
        <v>37</v>
      </c>
      <c r="D106" s="87"/>
      <c r="E106" s="87"/>
      <c r="F106" s="88"/>
      <c r="G106" s="87"/>
      <c r="H106" s="87"/>
      <c r="I106" s="87"/>
      <c r="J106" s="89"/>
      <c r="K106" s="89"/>
      <c r="L106" s="89"/>
      <c r="M106" s="90" t="s">
        <v>15</v>
      </c>
      <c r="N106" s="90" t="s">
        <v>23</v>
      </c>
      <c r="O106" s="98"/>
    </row>
    <row r="107" spans="1:15" ht="14.25">
      <c r="A107" s="91"/>
      <c r="B107" s="15"/>
      <c r="C107" s="22" t="s">
        <v>18</v>
      </c>
      <c r="D107" s="14">
        <f>E7</f>
        <v>0</v>
      </c>
      <c r="E107" s="22"/>
      <c r="F107" s="22"/>
      <c r="G107" s="22"/>
      <c r="H107" s="22"/>
      <c r="I107" s="15"/>
      <c r="J107" s="10"/>
      <c r="K107" s="10"/>
      <c r="L107" s="10"/>
      <c r="M107" s="23" t="str">
        <f aca="true" t="shared" si="6" ref="M107:M122">C10</f>
        <v> </v>
      </c>
      <c r="N107" s="97" t="str">
        <f aca="true" t="shared" si="7" ref="N107:N122">K10</f>
        <v> </v>
      </c>
      <c r="O107" s="101" t="str">
        <f>IF(M107=" "," ",IF($F$110="NS"," ",IF(N107=MAX($N$107:$N129),"BEST Trt"," ")))</f>
        <v> </v>
      </c>
    </row>
    <row r="108" spans="1:15" ht="14.25">
      <c r="A108" s="91"/>
      <c r="B108" s="43" t="s">
        <v>38</v>
      </c>
      <c r="C108" s="40" t="s">
        <v>7</v>
      </c>
      <c r="D108" s="61" t="s">
        <v>8</v>
      </c>
      <c r="E108" s="61" t="s">
        <v>40</v>
      </c>
      <c r="F108" s="61" t="s">
        <v>19</v>
      </c>
      <c r="G108" s="41" t="s">
        <v>35</v>
      </c>
      <c r="H108" s="41"/>
      <c r="I108" s="38"/>
      <c r="J108" s="10"/>
      <c r="K108" s="10"/>
      <c r="L108" s="10"/>
      <c r="M108" s="23" t="str">
        <f t="shared" si="6"/>
        <v> </v>
      </c>
      <c r="N108" s="97" t="str">
        <f t="shared" si="7"/>
        <v> </v>
      </c>
      <c r="O108" s="101" t="str">
        <f>IF(M108=" "," ",IF($F$110="NS"," ",IF(N108=MAX($N$107:$N130),"BEST Trt"," ")))</f>
        <v> </v>
      </c>
    </row>
    <row r="109" spans="1:15" ht="14.25">
      <c r="A109" s="91"/>
      <c r="B109" s="15" t="s">
        <v>39</v>
      </c>
      <c r="C109" s="24">
        <f>E5-1</f>
        <v>-1</v>
      </c>
      <c r="D109" s="25" t="e">
        <f>F49</f>
        <v>#DIV/0!</v>
      </c>
      <c r="E109" s="25" t="e">
        <f>D109/C109</f>
        <v>#DIV/0!</v>
      </c>
      <c r="F109" s="58" t="e">
        <f>E109/E110</f>
        <v>#DIV/0!</v>
      </c>
      <c r="G109" s="60" t="e">
        <f>FDIST(F109,C109,C110)</f>
        <v>#DIV/0!</v>
      </c>
      <c r="H109" s="26"/>
      <c r="I109" s="39"/>
      <c r="J109" s="10"/>
      <c r="K109" s="10"/>
      <c r="L109" s="10"/>
      <c r="M109" s="23" t="str">
        <f t="shared" si="6"/>
        <v> </v>
      </c>
      <c r="N109" s="97" t="str">
        <f t="shared" si="7"/>
        <v> </v>
      </c>
      <c r="O109" s="101" t="str">
        <f>IF(M109=" "," ",IF($F$110="NS"," ",IF(N109=MAX($N$107:$N131),"BEST Trt"," ")))</f>
        <v> </v>
      </c>
    </row>
    <row r="110" spans="1:15" ht="14.25">
      <c r="A110" s="91"/>
      <c r="B110" s="15" t="s">
        <v>31</v>
      </c>
      <c r="C110" s="24">
        <f>H3-E5</f>
        <v>0</v>
      </c>
      <c r="D110" s="25" t="e">
        <f>F50</f>
        <v>#DIV/0!</v>
      </c>
      <c r="E110" s="25" t="e">
        <f>D110/C110</f>
        <v>#DIV/0!</v>
      </c>
      <c r="F110" s="59" t="e">
        <f>IF(G109&lt;=0.01," ** Sig at 1%",IF(G109&lt;=0.05,"* Sig at 5%",IF(G109&gt;0.05,"NS")))</f>
        <v>#DIV/0!</v>
      </c>
      <c r="G110" s="27"/>
      <c r="H110" s="27"/>
      <c r="I110" s="39"/>
      <c r="J110" s="10"/>
      <c r="K110" s="10"/>
      <c r="L110" s="10"/>
      <c r="M110" s="23" t="str">
        <f t="shared" si="6"/>
        <v> </v>
      </c>
      <c r="N110" s="97" t="str">
        <f t="shared" si="7"/>
        <v> </v>
      </c>
      <c r="O110" s="101" t="str">
        <f>IF(M110=" "," ",IF($F$110="NS"," ",IF(N110=MAX($N$107:$N132),"BEST Trt"," ")))</f>
        <v> </v>
      </c>
    </row>
    <row r="111" spans="1:15" ht="14.25">
      <c r="A111" s="91"/>
      <c r="B111" s="45" t="s">
        <v>0</v>
      </c>
      <c r="C111" s="46">
        <f>H3-1</f>
        <v>-1</v>
      </c>
      <c r="D111" s="47" t="e">
        <f>SUM(D109:D110)</f>
        <v>#DIV/0!</v>
      </c>
      <c r="E111" s="48"/>
      <c r="F111" s="49"/>
      <c r="G111" s="42"/>
      <c r="H111" s="42"/>
      <c r="I111" s="44"/>
      <c r="J111" s="10"/>
      <c r="K111" s="10"/>
      <c r="L111" s="10"/>
      <c r="M111" s="23" t="str">
        <f t="shared" si="6"/>
        <v> </v>
      </c>
      <c r="N111" s="97" t="str">
        <f t="shared" si="7"/>
        <v> </v>
      </c>
      <c r="O111" s="101" t="str">
        <f>IF(M111=" "," ",IF($F$110="NS"," ",IF(N111=MAX($N$107:$N133),"BEST Trt"," ")))</f>
        <v> </v>
      </c>
    </row>
    <row r="112" spans="1:15" ht="14.25">
      <c r="A112" s="91"/>
      <c r="B112" s="10"/>
      <c r="C112" s="10"/>
      <c r="D112" s="10"/>
      <c r="E112" s="10"/>
      <c r="F112" s="10"/>
      <c r="G112" s="107"/>
      <c r="H112" s="107"/>
      <c r="I112" s="15"/>
      <c r="J112" s="10"/>
      <c r="K112" s="10"/>
      <c r="L112" s="10"/>
      <c r="M112" s="23" t="str">
        <f t="shared" si="6"/>
        <v> </v>
      </c>
      <c r="N112" s="97" t="str">
        <f t="shared" si="7"/>
        <v> </v>
      </c>
      <c r="O112" s="101" t="str">
        <f>IF(M112=" "," ",IF($F$110="NS"," ",IF(N112=MAX($N$107:$N134),"BEST Trt"," ")))</f>
        <v> </v>
      </c>
    </row>
    <row r="113" spans="1:15" ht="14.25">
      <c r="A113" s="91"/>
      <c r="B113" s="28"/>
      <c r="C113" s="29" t="s">
        <v>25</v>
      </c>
      <c r="D113" s="30"/>
      <c r="E113" s="32">
        <f>J40</f>
        <v>0</v>
      </c>
      <c r="F113" s="32" t="s">
        <v>27</v>
      </c>
      <c r="G113" s="107"/>
      <c r="H113" s="31" t="e">
        <f>SQRT(E110)</f>
        <v>#DIV/0!</v>
      </c>
      <c r="I113" s="15"/>
      <c r="J113" s="10"/>
      <c r="K113" s="10"/>
      <c r="L113" s="10"/>
      <c r="M113" s="23" t="str">
        <f t="shared" si="6"/>
        <v> </v>
      </c>
      <c r="N113" s="97" t="str">
        <f t="shared" si="7"/>
        <v> </v>
      </c>
      <c r="O113" s="101" t="str">
        <f>IF(M113=" "," ",IF($F$110="NS"," ",IF(N113=MAX($N$107:$N135),"BEST Trt"," ")))</f>
        <v> </v>
      </c>
    </row>
    <row r="114" spans="1:15" ht="14.25">
      <c r="A114" s="91"/>
      <c r="B114" s="33"/>
      <c r="C114" s="34" t="s">
        <v>34</v>
      </c>
      <c r="D114" s="30"/>
      <c r="E114" s="58"/>
      <c r="F114" s="34" t="s">
        <v>28</v>
      </c>
      <c r="G114" s="36"/>
      <c r="H114" s="35" t="e">
        <f>J40/H3</f>
        <v>#DIV/0!</v>
      </c>
      <c r="I114" s="15"/>
      <c r="J114" s="10"/>
      <c r="K114" s="10"/>
      <c r="L114" s="10"/>
      <c r="M114" s="23" t="str">
        <f t="shared" si="6"/>
        <v> </v>
      </c>
      <c r="N114" s="97" t="str">
        <f t="shared" si="7"/>
        <v> </v>
      </c>
      <c r="O114" s="101" t="str">
        <f>IF(M114=" "," ",IF($F$110="NS"," ",IF(N114=MAX($N$107:$N136),"BEST Trt"," ")))</f>
        <v> </v>
      </c>
    </row>
    <row r="115" spans="1:15" ht="14.25">
      <c r="A115" s="91"/>
      <c r="B115" s="33"/>
      <c r="C115" s="34" t="s">
        <v>33</v>
      </c>
      <c r="D115" s="30"/>
      <c r="E115" s="58"/>
      <c r="F115" s="34" t="s">
        <v>29</v>
      </c>
      <c r="G115" s="36"/>
      <c r="H115" s="37" t="e">
        <f>SQRT(E110)/H114</f>
        <v>#DIV/0!</v>
      </c>
      <c r="I115" s="15"/>
      <c r="J115" s="10"/>
      <c r="K115" s="10"/>
      <c r="L115" s="10"/>
      <c r="M115" s="23" t="str">
        <f t="shared" si="6"/>
        <v> </v>
      </c>
      <c r="N115" s="97" t="str">
        <f t="shared" si="7"/>
        <v> </v>
      </c>
      <c r="O115" s="101" t="str">
        <f>IF(M115=" "," ",IF($F$110="NS"," ",IF(N115=MAX($N$107:$N137),"BEST Trt"," ")))</f>
        <v> </v>
      </c>
    </row>
    <row r="116" spans="1:15" ht="14.25">
      <c r="A116" s="91"/>
      <c r="B116" s="33"/>
      <c r="C116" s="34" t="s">
        <v>26</v>
      </c>
      <c r="D116" s="30"/>
      <c r="E116" s="58"/>
      <c r="F116" s="32" t="s">
        <v>30</v>
      </c>
      <c r="G116" s="107"/>
      <c r="H116" s="31" t="e">
        <f>1-(D110/D111)</f>
        <v>#DIV/0!</v>
      </c>
      <c r="I116" s="15"/>
      <c r="J116" s="10"/>
      <c r="K116" s="10"/>
      <c r="L116" s="10"/>
      <c r="M116" s="23" t="str">
        <f t="shared" si="6"/>
        <v> </v>
      </c>
      <c r="N116" s="97" t="str">
        <f t="shared" si="7"/>
        <v> </v>
      </c>
      <c r="O116" s="101" t="str">
        <f>IF(M116=" "," ",IF($F$110="NS"," ",IF(N116=MAX($N$107:$N138),"BEST Trt"," ")))</f>
        <v> </v>
      </c>
    </row>
    <row r="117" spans="1:15" ht="14.25">
      <c r="A117" s="92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23" t="str">
        <f t="shared" si="6"/>
        <v> </v>
      </c>
      <c r="N117" s="97" t="str">
        <f t="shared" si="7"/>
        <v> </v>
      </c>
      <c r="O117" s="101" t="str">
        <f>IF(M117=" "," ",IF($F$110="NS"," ",IF(N117=MAX($N$107:$N139),"BEST Trt"," ")))</f>
        <v> </v>
      </c>
    </row>
    <row r="118" spans="1:15" ht="14.25">
      <c r="A118" s="92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23" t="str">
        <f t="shared" si="6"/>
        <v> </v>
      </c>
      <c r="N118" s="97" t="str">
        <f t="shared" si="7"/>
        <v> </v>
      </c>
      <c r="O118" s="101" t="str">
        <f>IF(M118=" "," ",IF($F$110="NS"," ",IF(N118=MAX($N$107:$N140),"BEST Trt"," ")))</f>
        <v> </v>
      </c>
    </row>
    <row r="119" spans="1:15" ht="14.25">
      <c r="A119" s="92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23" t="str">
        <f t="shared" si="6"/>
        <v> </v>
      </c>
      <c r="N119" s="97" t="str">
        <f t="shared" si="7"/>
        <v> </v>
      </c>
      <c r="O119" s="101" t="str">
        <f>IF(M119=" "," ",IF($F$110="NS"," ",IF(N119=MAX($N$107:$N141),"BEST Trt"," ")))</f>
        <v> </v>
      </c>
    </row>
    <row r="120" spans="1:15" ht="14.25">
      <c r="A120" s="92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23" t="str">
        <f t="shared" si="6"/>
        <v> </v>
      </c>
      <c r="N120" s="97" t="str">
        <f t="shared" si="7"/>
        <v> </v>
      </c>
      <c r="O120" s="101" t="str">
        <f>IF(M120=" "," ",IF($F$110="NS"," ",IF(N120=MAX($N$107:$N142),"BEST Trt"," ")))</f>
        <v> </v>
      </c>
    </row>
    <row r="121" spans="1:15" ht="14.25">
      <c r="A121" s="92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23" t="str">
        <f t="shared" si="6"/>
        <v> </v>
      </c>
      <c r="N121" s="97" t="str">
        <f t="shared" si="7"/>
        <v> </v>
      </c>
      <c r="O121" s="101" t="str">
        <f>IF(M121=" "," ",IF($F$110="NS"," ",IF(N121=MAX($N$107:$N143),"BEST Trt"," ")))</f>
        <v> </v>
      </c>
    </row>
    <row r="122" spans="1:15" ht="14.25">
      <c r="A122" s="92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23" t="str">
        <f t="shared" si="6"/>
        <v> </v>
      </c>
      <c r="N122" s="97" t="str">
        <f t="shared" si="7"/>
        <v> </v>
      </c>
      <c r="O122" s="101" t="str">
        <f>IF(M122=" "," ",IF($F$110="NS"," ",IF(N122=MAX($N$107:$N144),"BEST Trt"," ")))</f>
        <v> </v>
      </c>
    </row>
    <row r="123" spans="1:15" ht="14.25">
      <c r="A123" s="92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23" t="str">
        <f aca="true" t="shared" si="8" ref="M123:M129">C33</f>
        <v> </v>
      </c>
      <c r="N123" s="97" t="str">
        <f aca="true" t="shared" si="9" ref="N123:N129">K33</f>
        <v> </v>
      </c>
      <c r="O123" s="101" t="str">
        <f>IF(M123=" "," ",IF($F$110="NS"," ",IF(N123=MAX($N$107:$N145),"BEST Trt"," ")))</f>
        <v> </v>
      </c>
    </row>
    <row r="124" spans="1:15" ht="14.25">
      <c r="A124" s="92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23" t="str">
        <f t="shared" si="8"/>
        <v> </v>
      </c>
      <c r="N124" s="97" t="str">
        <f t="shared" si="9"/>
        <v> </v>
      </c>
      <c r="O124" s="101" t="str">
        <f>IF(M124=" "," ",IF($F$110="NS"," ",IF(N124=MAX($N$107:$N146),"BEST Trt"," ")))</f>
        <v> </v>
      </c>
    </row>
    <row r="125" spans="1:15" ht="14.25">
      <c r="A125" s="9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23" t="str">
        <f t="shared" si="8"/>
        <v> </v>
      </c>
      <c r="N125" s="97" t="str">
        <f t="shared" si="9"/>
        <v> </v>
      </c>
      <c r="O125" s="101" t="str">
        <f>IF(M125=" "," ",IF($F$110="NS"," ",IF(N125=MAX($N$107:$N147),"BEST Trt"," ")))</f>
        <v> </v>
      </c>
    </row>
    <row r="126" spans="1:15" ht="14.25">
      <c r="A126" s="92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23" t="str">
        <f t="shared" si="8"/>
        <v> </v>
      </c>
      <c r="N126" s="97" t="str">
        <f t="shared" si="9"/>
        <v> </v>
      </c>
      <c r="O126" s="101" t="str">
        <f>IF(M126=" "," ",IF($F$110="NS"," ",IF(N126=MAX($N$107:$N148),"BEST Trt"," ")))</f>
        <v> </v>
      </c>
    </row>
    <row r="127" spans="1:15" ht="14.25">
      <c r="A127" s="92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23" t="str">
        <f t="shared" si="8"/>
        <v> </v>
      </c>
      <c r="N127" s="97" t="str">
        <f t="shared" si="9"/>
        <v> </v>
      </c>
      <c r="O127" s="101" t="str">
        <f>IF(M127=" "," ",IF($F$110="NS"," ",IF(N127=MAX($N$107:$N149),"BEST Trt"," ")))</f>
        <v> </v>
      </c>
    </row>
    <row r="128" spans="1:15" ht="14.25">
      <c r="A128" s="92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23" t="str">
        <f t="shared" si="8"/>
        <v> </v>
      </c>
      <c r="N128" s="97" t="str">
        <f t="shared" si="9"/>
        <v> </v>
      </c>
      <c r="O128" s="101" t="str">
        <f>IF(M128=" "," ",IF($F$110="NS"," ",IF(N128=MAX($N$107:$N150),"BEST Trt"," ")))</f>
        <v> </v>
      </c>
    </row>
    <row r="129" spans="1:15" ht="14.25">
      <c r="A129" s="93"/>
      <c r="B129" s="94"/>
      <c r="C129" s="94" t="s">
        <v>36</v>
      </c>
      <c r="D129" s="94"/>
      <c r="E129" s="120" t="s">
        <v>48</v>
      </c>
      <c r="F129" s="94"/>
      <c r="G129" s="94"/>
      <c r="H129" s="94"/>
      <c r="I129" s="94"/>
      <c r="J129" s="94"/>
      <c r="K129" s="94"/>
      <c r="L129" s="94"/>
      <c r="M129" s="95" t="str">
        <f t="shared" si="8"/>
        <v> </v>
      </c>
      <c r="N129" s="99" t="str">
        <f t="shared" si="9"/>
        <v> </v>
      </c>
      <c r="O129" s="101" t="str">
        <f>IF(M129=" "," ",IF($F$110="NS"," ",IF(N129=MAX($N$107:$N151),"BEST Trt"," ")))</f>
        <v> </v>
      </c>
    </row>
    <row r="130" ht="14.25">
      <c r="J130" s="23"/>
    </row>
    <row r="131" ht="14.25">
      <c r="J131" s="23"/>
    </row>
  </sheetData>
  <sheetProtection password="B2BA" sheet="1"/>
  <mergeCells count="6">
    <mergeCell ref="A1:K1"/>
    <mergeCell ref="F3:G3"/>
    <mergeCell ref="C5:D5"/>
    <mergeCell ref="D8:F8"/>
    <mergeCell ref="B45:H45"/>
    <mergeCell ref="E7:G7"/>
  </mergeCells>
  <printOptions/>
  <pageMargins left="0.31" right="0" top="0.21" bottom="0.0787401574803149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C3" sqref="C3:G7"/>
    </sheetView>
  </sheetViews>
  <sheetFormatPr defaultColWidth="9.140625" defaultRowHeight="15"/>
  <sheetData>
    <row r="2" spans="3:7" ht="14.25">
      <c r="C2" t="s">
        <v>11</v>
      </c>
      <c r="D2" t="s">
        <v>12</v>
      </c>
      <c r="E2" t="s">
        <v>13</v>
      </c>
      <c r="F2" t="s">
        <v>20</v>
      </c>
      <c r="G2" t="s">
        <v>21</v>
      </c>
    </row>
    <row r="3" spans="2:5" ht="14.25">
      <c r="B3" t="s">
        <v>41</v>
      </c>
      <c r="C3">
        <v>1.6</v>
      </c>
      <c r="D3">
        <v>1.2</v>
      </c>
      <c r="E3">
        <v>1.5</v>
      </c>
    </row>
    <row r="4" spans="2:6" ht="14.25">
      <c r="B4" t="s">
        <v>42</v>
      </c>
      <c r="C4">
        <v>2.5</v>
      </c>
      <c r="D4">
        <v>2.2</v>
      </c>
      <c r="E4">
        <v>2.4</v>
      </c>
      <c r="F4">
        <v>1.9</v>
      </c>
    </row>
    <row r="5" spans="2:7" ht="14.25">
      <c r="B5" t="s">
        <v>43</v>
      </c>
      <c r="C5">
        <v>1.3</v>
      </c>
      <c r="D5">
        <v>0.9</v>
      </c>
      <c r="E5">
        <v>0.8</v>
      </c>
      <c r="F5">
        <v>1.1</v>
      </c>
      <c r="G5">
        <v>1</v>
      </c>
    </row>
    <row r="6" spans="2:6" ht="14.25">
      <c r="B6" t="s">
        <v>44</v>
      </c>
      <c r="C6">
        <v>2</v>
      </c>
      <c r="D6">
        <v>1.5</v>
      </c>
      <c r="E6">
        <v>1.6</v>
      </c>
      <c r="F6">
        <v>1.4</v>
      </c>
    </row>
    <row r="7" spans="2:6" ht="14.25">
      <c r="B7" t="s">
        <v>45</v>
      </c>
      <c r="C7">
        <v>1.6</v>
      </c>
      <c r="D7">
        <v>1</v>
      </c>
      <c r="E7">
        <v>0.8</v>
      </c>
      <c r="F7">
        <v>0.9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D S DHAKRE</cp:lastModifiedBy>
  <cp:lastPrinted>2015-04-23T03:39:15Z</cp:lastPrinted>
  <dcterms:created xsi:type="dcterms:W3CDTF">2014-08-24T15:13:04Z</dcterms:created>
  <dcterms:modified xsi:type="dcterms:W3CDTF">2020-03-19T16:54:05Z</dcterms:modified>
  <cp:category/>
  <cp:version/>
  <cp:contentType/>
  <cp:contentStatus/>
</cp:coreProperties>
</file>